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orisnik\Desktop\ZAVRŠNI 2021\"/>
    </mc:Choice>
  </mc:AlternateContent>
  <xr:revisionPtr revIDLastSave="0" documentId="13_ncr:1_{EE2111E1-B747-4C1F-8887-5E9B108B68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138" i="1"/>
  <c r="H139" i="1"/>
  <c r="H119" i="1"/>
  <c r="H62" i="1"/>
  <c r="H56" i="1"/>
  <c r="G64" i="1"/>
  <c r="E64" i="1"/>
  <c r="H63" i="1"/>
  <c r="H61" i="1"/>
  <c r="H60" i="1"/>
  <c r="H59" i="1"/>
  <c r="G58" i="1"/>
  <c r="E58" i="1"/>
  <c r="H57" i="1"/>
  <c r="H55" i="1"/>
  <c r="H54" i="1"/>
  <c r="H53" i="1"/>
  <c r="H52" i="1"/>
  <c r="H50" i="1"/>
  <c r="H49" i="1"/>
  <c r="I96" i="1"/>
  <c r="H96" i="1"/>
  <c r="G96" i="1"/>
  <c r="F96" i="1"/>
  <c r="E96" i="1"/>
  <c r="D96" i="1"/>
  <c r="I93" i="1"/>
  <c r="H93" i="1"/>
  <c r="G93" i="1"/>
  <c r="F93" i="1"/>
  <c r="E93" i="1"/>
  <c r="D93" i="1"/>
  <c r="I90" i="1"/>
  <c r="H90" i="1"/>
  <c r="G90" i="1"/>
  <c r="F90" i="1"/>
  <c r="E90" i="1"/>
  <c r="D90" i="1"/>
  <c r="I87" i="1"/>
  <c r="H87" i="1"/>
  <c r="G87" i="1"/>
  <c r="F87" i="1"/>
  <c r="E87" i="1"/>
  <c r="D87" i="1"/>
  <c r="I190" i="1"/>
  <c r="F213" i="1"/>
  <c r="G48" i="1" l="1"/>
  <c r="E48" i="1"/>
  <c r="E47" i="1" s="1"/>
  <c r="H64" i="1"/>
  <c r="G47" i="1"/>
  <c r="H58" i="1"/>
  <c r="H123" i="1"/>
  <c r="H137" i="1"/>
  <c r="G140" i="1"/>
  <c r="F140" i="1"/>
  <c r="F207" i="1"/>
  <c r="E207" i="1"/>
  <c r="F191" i="1"/>
  <c r="E191" i="1"/>
  <c r="F182" i="1"/>
  <c r="G145" i="1"/>
  <c r="F145" i="1"/>
  <c r="H144" i="1"/>
  <c r="H142" i="1"/>
  <c r="H141" i="1"/>
  <c r="H136" i="1"/>
  <c r="H135" i="1"/>
  <c r="G128" i="1"/>
  <c r="G116" i="1" s="1"/>
  <c r="F128" i="1"/>
  <c r="F116" i="1" s="1"/>
  <c r="H125" i="1"/>
  <c r="H124" i="1"/>
  <c r="H122" i="1"/>
  <c r="H121" i="1"/>
  <c r="H118" i="1"/>
  <c r="H117" i="1"/>
  <c r="H48" i="1" l="1"/>
  <c r="G207" i="1"/>
  <c r="H145" i="1"/>
  <c r="H116" i="1"/>
  <c r="F133" i="1" l="1"/>
  <c r="H140" i="1"/>
  <c r="G133" i="1"/>
  <c r="H133" i="1" l="1"/>
</calcChain>
</file>

<file path=xl/sharedStrings.xml><?xml version="1.0" encoding="utf-8"?>
<sst xmlns="http://schemas.openxmlformats.org/spreadsheetml/2006/main" count="320" uniqueCount="296">
  <si>
    <t>Naziv obveznika:</t>
  </si>
  <si>
    <t>DJEČJI VRTIĆ VUKOVAR I</t>
  </si>
  <si>
    <t>Razina:</t>
  </si>
  <si>
    <t>Poštanski broj:</t>
  </si>
  <si>
    <t>Razdjel:</t>
  </si>
  <si>
    <t>Mjesto:</t>
  </si>
  <si>
    <t>VUKOVAR</t>
  </si>
  <si>
    <t>RKP:</t>
  </si>
  <si>
    <t>Adresa sjedišta :</t>
  </si>
  <si>
    <t>E.KVATERNIKA 27</t>
  </si>
  <si>
    <t>Šifra županije:</t>
  </si>
  <si>
    <t>Žiro račun:</t>
  </si>
  <si>
    <t>2484008-1104491157</t>
  </si>
  <si>
    <t>Šifra općine:</t>
  </si>
  <si>
    <t>2500009-1101307041</t>
  </si>
  <si>
    <t>OIB:</t>
  </si>
  <si>
    <t>Matični broj:</t>
  </si>
  <si>
    <t>Šifra djelatnosti:</t>
  </si>
  <si>
    <t>AOP ozn.razdoblja:</t>
  </si>
  <si>
    <t>BILJEŠKE</t>
  </si>
  <si>
    <t>Osnovna djelatnost Dječjeg vrtića Vukovar I je odgojno obrazovni rad s djecom predškolske dobi.</t>
  </si>
  <si>
    <t xml:space="preserve"> Čitav odgojno obrazovni proces odvija se u duhu humanističko-razvojne koncepcije koja uvažava</t>
  </si>
  <si>
    <t>zakonitosti razvoja predškolskog djeteta, priznaje dijete kao vrijednost po sebi, prihvaća ga kao biće s</t>
  </si>
  <si>
    <t xml:space="preserve">dostojanstvom i samopoštovanjem koje treba uvažavati i razvijati te kao biće s pravima propisanim </t>
  </si>
  <si>
    <t>Deklaracijom o pravima djeteta 1959. koja uključuje pravo na rast, razvoj i učenje, a u skladu s djetetovim</t>
  </si>
  <si>
    <t>mogućnostima i potrebama.</t>
  </si>
  <si>
    <t xml:space="preserve"> Osnovni programi odgoja i naobrazbe koje provodimo su:</t>
  </si>
  <si>
    <t xml:space="preserve">        a)     cjeloviti 10 satni program</t>
  </si>
  <si>
    <t xml:space="preserve">        b)      6 satni program s ručkom</t>
  </si>
  <si>
    <t xml:space="preserve">        c)      6 satni program bez ručka</t>
  </si>
  <si>
    <t>Dječji vrtić Vukovar I nije u sustavu PDV-a, na temelju članka 39.stavak 1.točka g,h,i, Zakona o porezu na dodanu vrijednost (Službeni vjesnik "Narodne novine" br. 73/13.,99/13.,148/13.,</t>
  </si>
  <si>
    <t>143/14. i 115/16.)Dječji vrtić Vukovar I posluje na temelju Zakona o proračunu ( Nar.nov.,87/08.,136/12.,15/15.)</t>
  </si>
  <si>
    <t>Odgovorna osoba u vrtiću je ravnateljica Mirjana Kulić.Financijske izvještaje sastavlja Sunčica Tomičić, voditelj računovodstva.</t>
  </si>
  <si>
    <t>Bilješke uz obrazac BIL</t>
  </si>
  <si>
    <t>Dječji vrtić Vukovar I, nije imao poslovne događaje i transakcije</t>
  </si>
  <si>
    <t>( zajmovi, robni krediti, dospjele kamate ) te nema podatke za</t>
  </si>
  <si>
    <t>ispunjavanje tablice.</t>
  </si>
  <si>
    <t>Nefinancijska imovina</t>
  </si>
  <si>
    <t>opis</t>
  </si>
  <si>
    <t>AOP</t>
  </si>
  <si>
    <t>stanje</t>
  </si>
  <si>
    <t>indeks</t>
  </si>
  <si>
    <t>01.01.</t>
  </si>
  <si>
    <t>31.12.</t>
  </si>
  <si>
    <t>02/'029</t>
  </si>
  <si>
    <t>imovina</t>
  </si>
  <si>
    <t>014</t>
  </si>
  <si>
    <t>010</t>
  </si>
  <si>
    <t>0221</t>
  </si>
  <si>
    <t>uredska oprema i namještaj</t>
  </si>
  <si>
    <t>015</t>
  </si>
  <si>
    <t>0222</t>
  </si>
  <si>
    <t>komunikacijska oprema</t>
  </si>
  <si>
    <t>016</t>
  </si>
  <si>
    <t>0223</t>
  </si>
  <si>
    <t>oprema za održav.i zašt.</t>
  </si>
  <si>
    <t>017</t>
  </si>
  <si>
    <t>0226</t>
  </si>
  <si>
    <t>sportska i glazb.oprema</t>
  </si>
  <si>
    <t>020</t>
  </si>
  <si>
    <t>0227</t>
  </si>
  <si>
    <t>uređaji,strojevi i opr.za ost.namj.</t>
  </si>
  <si>
    <t>021</t>
  </si>
  <si>
    <t>0231</t>
  </si>
  <si>
    <t>025</t>
  </si>
  <si>
    <t>0262</t>
  </si>
  <si>
    <t>ulaganje u račun.prog.</t>
  </si>
  <si>
    <t>042</t>
  </si>
  <si>
    <t>0292</t>
  </si>
  <si>
    <t>isp.vr.građ.obj.</t>
  </si>
  <si>
    <t>013</t>
  </si>
  <si>
    <t>isp.vrij.poos.i op.</t>
  </si>
  <si>
    <t>023</t>
  </si>
  <si>
    <t>isp.vrij.prij.sred.</t>
  </si>
  <si>
    <t>029</t>
  </si>
  <si>
    <t>isp.vrij.ul.u rač.opr.</t>
  </si>
  <si>
    <t>045</t>
  </si>
  <si>
    <t>Financijska imovina</t>
  </si>
  <si>
    <t>AOP-063</t>
  </si>
  <si>
    <t>Financijska imovina sastoji se od novca na računu,blagajni i potraživanjima.</t>
  </si>
  <si>
    <t>račun iz rač.</t>
  </si>
  <si>
    <t>063</t>
  </si>
  <si>
    <t>Novac na računu</t>
  </si>
  <si>
    <t>067</t>
  </si>
  <si>
    <t>novac u blagajni</t>
  </si>
  <si>
    <t>071</t>
  </si>
  <si>
    <t>potraž.od zaposl</t>
  </si>
  <si>
    <t>078</t>
  </si>
  <si>
    <t>potraživanja za poreze i doprin.</t>
  </si>
  <si>
    <t>079</t>
  </si>
  <si>
    <t>ostala potraživanja</t>
  </si>
  <si>
    <t>potraž.za pom.iz pr.nije nadležan</t>
  </si>
  <si>
    <t>potraživanja po pos.prop.</t>
  </si>
  <si>
    <t>153</t>
  </si>
  <si>
    <t>unap.pl.rash.bud.raz</t>
  </si>
  <si>
    <t>OBVEZE I VLASTITI IZVORI</t>
  </si>
  <si>
    <t>obveze</t>
  </si>
  <si>
    <t>obveze za zaposlene</t>
  </si>
  <si>
    <t>165</t>
  </si>
  <si>
    <t>obveze za materijalne rashode</t>
  </si>
  <si>
    <t>obveze za kazne, naknade štete i kap.pom.</t>
  </si>
  <si>
    <t>ostale tekuće obveze</t>
  </si>
  <si>
    <t>vlastiti izvori</t>
  </si>
  <si>
    <t xml:space="preserve">višak prihoda </t>
  </si>
  <si>
    <t>manjak prihoda</t>
  </si>
  <si>
    <t>237</t>
  </si>
  <si>
    <t>obračunati prihodi</t>
  </si>
  <si>
    <t>Čl.82.Pravilnika o proračunskom računovodstvu propisana je korekcija rezultata prema čl.70.Zakona o proračunu (Nar.nov.87/08.,136/12.,15/15.,)</t>
  </si>
  <si>
    <t>Pregled korekcije u prikazu :</t>
  </si>
  <si>
    <t xml:space="preserve">Raspored rashoda i </t>
  </si>
  <si>
    <t>Raspored prihoda</t>
  </si>
  <si>
    <t xml:space="preserve">Utvrđivanje </t>
  </si>
  <si>
    <t>Višak</t>
  </si>
  <si>
    <t>izdataka</t>
  </si>
  <si>
    <t>i primitaka</t>
  </si>
  <si>
    <t>rezultata poslovanja</t>
  </si>
  <si>
    <t>prihoda poslovanja</t>
  </si>
  <si>
    <t>AOP-282 PR-RAS</t>
  </si>
  <si>
    <t>Aktivnosti</t>
  </si>
  <si>
    <t>AOP-399 PR-RAS</t>
  </si>
  <si>
    <t>Tekuće aktivnosti</t>
  </si>
  <si>
    <t>Kapitalne aktivnosti</t>
  </si>
  <si>
    <t>VIŠAK PRIHODA POSLOVANJA</t>
  </si>
  <si>
    <t>KOREKCIJA</t>
  </si>
  <si>
    <t>AOP-232</t>
  </si>
  <si>
    <t xml:space="preserve">                     AOP</t>
  </si>
  <si>
    <t>Iskazivanje rezultata  u PR-RAS</t>
  </si>
  <si>
    <t>račun</t>
  </si>
  <si>
    <t>D</t>
  </si>
  <si>
    <t>P</t>
  </si>
  <si>
    <t>UKUPNO</t>
  </si>
  <si>
    <t>TEKUĆE POSL</t>
  </si>
  <si>
    <t>Bilješke uz PR-RAS</t>
  </si>
  <si>
    <t>Bilješke uz obrazac P-VRIO</t>
  </si>
  <si>
    <t>Bilješke uz obrazac RAS-funkcijski</t>
  </si>
  <si>
    <t>AOP-112</t>
  </si>
  <si>
    <t>ukupni rashodi koji se odnose na poslovanje u predškolskom odgoju</t>
  </si>
  <si>
    <t>AOP-122</t>
  </si>
  <si>
    <t>rashodi za posebne namjene/prehrana djece/</t>
  </si>
  <si>
    <t xml:space="preserve">Bilješke uz izvještaj o obvezama </t>
  </si>
  <si>
    <t>MP</t>
  </si>
  <si>
    <t>Odgovorna osoba</t>
  </si>
  <si>
    <t>obveze za nabavu nefin.imovine</t>
  </si>
  <si>
    <t>AOP-165</t>
  </si>
  <si>
    <t>Ostale naknade troškova zaposlenicima</t>
  </si>
  <si>
    <t>Odstupanje u odnosu na izvještajno razdoblje prethodne godine zbog većeg broja zaposlenika koji imaju loko vožnju</t>
  </si>
  <si>
    <t>Iznos se odonosi na nastalu štetu,a koji se prema sporazumu obročno otplaćuje.</t>
  </si>
  <si>
    <t xml:space="preserve">        d)      program predškole </t>
  </si>
  <si>
    <t>Otpisanost i funkcionalnost dugotrajne nefinancijske imovine</t>
  </si>
  <si>
    <t>Opis</t>
  </si>
  <si>
    <t>Stanje na dan 31.12.u 000 kn</t>
  </si>
  <si>
    <t>2016.</t>
  </si>
  <si>
    <t>2017.</t>
  </si>
  <si>
    <t>2018.</t>
  </si>
  <si>
    <t>2019.</t>
  </si>
  <si>
    <t>2020.</t>
  </si>
  <si>
    <t>NV</t>
  </si>
  <si>
    <t>Građevinski objekti</t>
  </si>
  <si>
    <t>Ispravak vrijednosti</t>
  </si>
  <si>
    <t>Otpisanost</t>
  </si>
  <si>
    <t>Postrojenja i oprema</t>
  </si>
  <si>
    <t>Prijevozna sredstva</t>
  </si>
  <si>
    <t>Nemater.imovina</t>
  </si>
  <si>
    <t>prij.sred.u cest.prom.</t>
  </si>
  <si>
    <t>0421</t>
  </si>
  <si>
    <t>sitan inventar</t>
  </si>
  <si>
    <t>049</t>
  </si>
  <si>
    <t>0492</t>
  </si>
  <si>
    <t>isp.vrij.sitnog inventara</t>
  </si>
  <si>
    <t>050</t>
  </si>
  <si>
    <t>AOP-025</t>
  </si>
  <si>
    <t>Prijevozna sredstva u cestovnom prometu</t>
  </si>
  <si>
    <t>081</t>
  </si>
  <si>
    <t>150</t>
  </si>
  <si>
    <t>154</t>
  </si>
  <si>
    <t>172</t>
  </si>
  <si>
    <t>181</t>
  </si>
  <si>
    <t>238</t>
  </si>
  <si>
    <t>169</t>
  </si>
  <si>
    <t>246</t>
  </si>
  <si>
    <t>229</t>
  </si>
  <si>
    <t>PRENESENI SALDO</t>
  </si>
  <si>
    <t>AOP-172</t>
  </si>
  <si>
    <t>Vlastiti izvori</t>
  </si>
  <si>
    <t>(zaposlen psiholog).</t>
  </si>
  <si>
    <t>AOP-187</t>
  </si>
  <si>
    <t>AOP-018</t>
  </si>
  <si>
    <t>Promjene u obujmu imovine</t>
  </si>
  <si>
    <t xml:space="preserve">     za razdoblje od 01.siječnja do 31.prosinca  2021.godine</t>
  </si>
  <si>
    <t>AOP-010</t>
  </si>
  <si>
    <t>0212</t>
  </si>
  <si>
    <t xml:space="preserve">poslovni objekti </t>
  </si>
  <si>
    <t>Poslovni objekti</t>
  </si>
  <si>
    <t>Odstupanje u odnosu na prethodnu godinu zbog evidencije vlasništva zgrade DV Vukovar I, na adresi Eugena Kvaternika 27,</t>
  </si>
  <si>
    <t>odlukom i tabularnom ispravom Ministarstva državne imovine.</t>
  </si>
  <si>
    <t>AOP-021</t>
  </si>
  <si>
    <t>Uređaji,strojevi i oprema za ostale namjene</t>
  </si>
  <si>
    <t>Odstupanje u odnosu na prethodnu godinu zbog prodaje starog kombi vozila.</t>
  </si>
  <si>
    <t>Dječjem vrtiću Vukovar I.</t>
  </si>
  <si>
    <t>Odstupanje u odnosu na prethodnu godinu zbog opreme u centralnoj kuhinji, koja je odlukom grada Vukovara donirana</t>
  </si>
  <si>
    <t>2021.</t>
  </si>
  <si>
    <t>Tablica je dokaz funkcionalnosti jer su nabavke(ulaganja) veća od ispravka vrijednosti.</t>
  </si>
  <si>
    <t>AOP-071</t>
  </si>
  <si>
    <t>Prema indeksu, novac u blagajni, veći je u donosu na prošlo izvještajno razdoblje za 61% zbog smanjenja gotovinskih računa.</t>
  </si>
  <si>
    <t>AOP-081</t>
  </si>
  <si>
    <t>Ostala potraživanja veća su za 91% zbog potraživanja od HZZO-a za bolovanja za XI. I XII.mjesec, refundacije režijskih troškova</t>
  </si>
  <si>
    <t>za XII.mj.  od Dječjeg vrtića Vukovar II, te predujam Zavodu za javno zdravstvo za obvezne preglede zaposlenika.</t>
  </si>
  <si>
    <t>AOP-153</t>
  </si>
  <si>
    <t>Potraživanja po posebnim propisima veća su za 13% u odnosu na prošlo izvještajno razdoblje zbog povećanja broja djece korisnika</t>
  </si>
  <si>
    <t>usluga DV Vukovar I.</t>
  </si>
  <si>
    <t>AOP-166</t>
  </si>
  <si>
    <t>AOP-154</t>
  </si>
  <si>
    <t>potraživanja za prihode po p.p.</t>
  </si>
  <si>
    <t>2021-12.</t>
  </si>
  <si>
    <t xml:space="preserve">Potraživanja za prihode po posebnim propisima veća su za 33% a odnose se na potraživanja prema Općini Bogdanovci za XI. I XII.mj. </t>
  </si>
  <si>
    <t>te na potraživanja za engleski jezik i najam dvorana za XII.mj.</t>
  </si>
  <si>
    <t>173</t>
  </si>
  <si>
    <t>182</t>
  </si>
  <si>
    <t>183</t>
  </si>
  <si>
    <t>170</t>
  </si>
  <si>
    <t>233</t>
  </si>
  <si>
    <t>Obveze za zaposlene</t>
  </si>
  <si>
    <t>Odstupanje u odnosu na izvještajno razdoblje prethodne godine jer je povećan broj zaposlenika.</t>
  </si>
  <si>
    <t>AOP-233</t>
  </si>
  <si>
    <t>Odstupanje u odnosu na izvještajno razdoblje prethodne godine nastalo je zbog zgrade Centralnog objekta DV Vukovar I</t>
  </si>
  <si>
    <t>koja je prešla u vlasništvo DV Vukovar I, te zbog opreme u Centralnoj kuhinji koja je takodjer donirana vrtiću.</t>
  </si>
  <si>
    <t>MANJAK PRIHODA OD NEFINANCIJSKE IMOVINE</t>
  </si>
  <si>
    <t>AOP-285</t>
  </si>
  <si>
    <t>AOP-287</t>
  </si>
  <si>
    <t>AOP-402</t>
  </si>
  <si>
    <t>PR-RAS         638</t>
  </si>
  <si>
    <t>BIL                 239</t>
  </si>
  <si>
    <t>AOP-064</t>
  </si>
  <si>
    <t>Tekuće pomoći proračunskim korisnicima iz proračuna koji im nije nadležan</t>
  </si>
  <si>
    <t>Povećanje je nastalo zbog povećanog broja korisnika koji su financirani od drugih Općina.,Bogdanovci i Tordinci.</t>
  </si>
  <si>
    <t>Ostali nespomenuti prihodi</t>
  </si>
  <si>
    <t>Odstupanje u odnosu na izvještajno razdoblje prethodne godine zbog povećanja broja djece korisnika usluga</t>
  </si>
  <si>
    <t>DV Vukovar I (otvaranje dvije nove skupine).</t>
  </si>
  <si>
    <t>AOP-131</t>
  </si>
  <si>
    <t>Prihodi iz nadležnog proračuna za financiranje rashoda za nabavu nefinancijske imovine</t>
  </si>
  <si>
    <t>Odstupanje u odnosu na izvještajno razdoblje prethodne godine zbog nabave opreme za videonadzor u PO Sotin.</t>
  </si>
  <si>
    <t>Ostali rashodi za zaposlene</t>
  </si>
  <si>
    <t>Odstupanje u odnosu na izvještajno razdoblje prethodne godine zbog povećanja broja zaposlenika i isplate prigodne nagrade za Uskrs</t>
  </si>
  <si>
    <t>koja se u prethodnoj godini nije isplacivala.</t>
  </si>
  <si>
    <t>Materijal i sirovine</t>
  </si>
  <si>
    <t>Odstupanje je nastalo zbog povećanja nabave namirnica (veći broj korisnika) ali i povećanja cijena istih.</t>
  </si>
  <si>
    <t>AOP-168</t>
  </si>
  <si>
    <t>Materijal i dijelovi za tekuće i investicijsko održavanje</t>
  </si>
  <si>
    <t>Odstupanje u odnosu na izvještajno razdoblje prethodne godine zbog dotrajalosti opreme,osposobljavanja i uređenja boravaka</t>
  </si>
  <si>
    <t>za pedagošku godinu 2021./2022. posebno za nove skupine djece.</t>
  </si>
  <si>
    <t>AOP-173</t>
  </si>
  <si>
    <t>Usluge telefona,pošte i prijevoza</t>
  </si>
  <si>
    <t>Odstupanje u odnosu na izvještajno razdoblje prethodne godine zbog povećanja obujma posla i poskupljenja usluga.</t>
  </si>
  <si>
    <t>AOP-174</t>
  </si>
  <si>
    <t>Usluge tekućeg i investicijskog održavanja</t>
  </si>
  <si>
    <t>Odstupanje u odnosu na izvještajno razdoblje prethodne godine zbog učestalih kvarova na plinskim instalacijama u Centralnoj kuhinji,</t>
  </si>
  <si>
    <t>popravak plinskog bojlera u PO Borovo, izrada nadstrešnice, postavljanje pločica i oblaganje zida na ulazu u Centralni objekt.</t>
  </si>
  <si>
    <t>AOP-178</t>
  </si>
  <si>
    <t>Zdravstvene i veterinarske usluge</t>
  </si>
  <si>
    <t>Odstupanje u odnosu na izvještajno razdoblje prethodne godine zbog povećanja obveznih zdravstvenih pregleda zaposlenika</t>
  </si>
  <si>
    <t>uslijed povećanja broja zaposlenika.</t>
  </si>
  <si>
    <t>Članarine i norme</t>
  </si>
  <si>
    <t>Odstupanje u odnosu na izvještajno razdoblje prethodne godine zbog plaćanja članarine Udruzi Lijepa naša Zagreb za status Eko vrtića</t>
  </si>
  <si>
    <t>PO Borovo koja se plaća svake dvije godine.</t>
  </si>
  <si>
    <t>AOP-207</t>
  </si>
  <si>
    <t>Negativne tečajne razlike i razlike zbog primjene valutne klauzule</t>
  </si>
  <si>
    <t>Odstupanje u odnosu na izvještajno razdoblje prethodne godine zbog većeg broja uplata na devizni račun.</t>
  </si>
  <si>
    <t>AOP-245</t>
  </si>
  <si>
    <t>Tekući prijenosi između pror.kor. istog proračuna temeljem prijenosa EU sred.</t>
  </si>
  <si>
    <t xml:space="preserve">Odstupanje u odnosu na izvještajno razdoblje prethodne godine zbog većeg broja ZNS-ova temeljem kojih se vrši prijenos sredstava </t>
  </si>
  <si>
    <t>za troškove plaća i putnih naloga zaposlenika DV Vukovar II koji je partner u projektu "Super je biti različit".</t>
  </si>
  <si>
    <t>PRIHODI</t>
  </si>
  <si>
    <t>RASHODI</t>
  </si>
  <si>
    <t>AOP-366</t>
  </si>
  <si>
    <t>Oprema za održavanje i zaštitu</t>
  </si>
  <si>
    <t>Odstupanje u odnosu na izvještajno razdoblje prethodne godine zbog nabave i ugradnje opreme za videonadzor u PO Sotin.</t>
  </si>
  <si>
    <t>Iznos povećanja od 7.735.715,00 odnosi se na:</t>
  </si>
  <si>
    <t>a)  7.361.680,00 zgradu Centralnog objekta prema izvatku iz Katastra Z-281/20 u vlasništvu DV Vukovar I</t>
  </si>
  <si>
    <t>b)  374.035,00 opremu u Centralnoj kuhinji koja je Ugovorom Grada Vukovara darovana DV Vukovar I.</t>
  </si>
  <si>
    <t>ukupni rashodi i izdaci koji su vidljivi u PR-RAS na AOP 632.</t>
  </si>
  <si>
    <t>Vukovar, 28.01.2022</t>
  </si>
  <si>
    <t>AOP-038</t>
  </si>
  <si>
    <t>Prekoračenje u iznosu od 32.324,00 odnosi se na obvezu prema Vodovodu Grada Vukovara.</t>
  </si>
  <si>
    <t>Stanje obveza na kraju izvještajnog razdoblja 1.039.418,00 sastoji se od:</t>
  </si>
  <si>
    <t>a) nedospjelih:</t>
  </si>
  <si>
    <t>AOP 173</t>
  </si>
  <si>
    <t xml:space="preserve">AOP 172 </t>
  </si>
  <si>
    <t>iz obrasca BIL</t>
  </si>
  <si>
    <t>obveze za materijalne rashode za XIImj, isplaćene u siječnju 2022.</t>
  </si>
  <si>
    <t>obveze za zaposlene; plaća za XII.mj. isplaćena u siječnju 2022.</t>
  </si>
  <si>
    <t>AOP 182</t>
  </si>
  <si>
    <t>ostale tekuće obveze za XII.mj.podmirene u siječnju 2022.</t>
  </si>
  <si>
    <t>AOP 183</t>
  </si>
  <si>
    <t>obveze za nabavu nef.imovine, račun Astreje plus d.o.o.,dospijeće siječanj 2022.</t>
  </si>
  <si>
    <t>b) dospjelih:</t>
  </si>
  <si>
    <t>AOP 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</si>
</sst>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\-??_);_(@_)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5" fillId="0" borderId="1" xfId="0" applyFont="1" applyBorder="1"/>
    <xf numFmtId="0" fontId="0" fillId="0" borderId="1" xfId="0" applyBorder="1"/>
    <xf numFmtId="0" fontId="5" fillId="0" borderId="2" xfId="0" applyFont="1" applyBorder="1"/>
    <xf numFmtId="0" fontId="5" fillId="0" borderId="2" xfId="0" quotePrefix="1" applyFont="1" applyBorder="1"/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164" fontId="10" fillId="0" borderId="3" xfId="1" applyNumberFormat="1" applyFont="1" applyBorder="1"/>
    <xf numFmtId="0" fontId="11" fillId="0" borderId="0" xfId="0" quotePrefix="1" applyFont="1"/>
    <xf numFmtId="0" fontId="11" fillId="0" borderId="0" xfId="0" applyFont="1"/>
    <xf numFmtId="9" fontId="12" fillId="0" borderId="0" xfId="2" applyFont="1"/>
    <xf numFmtId="0" fontId="12" fillId="0" borderId="0" xfId="0" quotePrefix="1" applyFont="1"/>
    <xf numFmtId="0" fontId="12" fillId="0" borderId="0" xfId="0" applyFont="1"/>
    <xf numFmtId="164" fontId="5" fillId="0" borderId="0" xfId="1" applyNumberFormat="1" applyFont="1"/>
    <xf numFmtId="164" fontId="5" fillId="0" borderId="0" xfId="1" quotePrefix="1" applyNumberFormat="1" applyFont="1"/>
    <xf numFmtId="164" fontId="10" fillId="0" borderId="4" xfId="1" applyNumberFormat="1" applyFont="1" applyBorder="1"/>
    <xf numFmtId="0" fontId="10" fillId="0" borderId="4" xfId="0" applyFont="1" applyBorder="1"/>
    <xf numFmtId="0" fontId="5" fillId="0" borderId="0" xfId="0" quotePrefix="1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0" fillId="0" borderId="0" xfId="0" quotePrefix="1" applyFont="1"/>
    <xf numFmtId="9" fontId="10" fillId="0" borderId="0" xfId="2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3" fontId="5" fillId="0" borderId="0" xfId="1" applyFont="1" applyBorder="1"/>
    <xf numFmtId="0" fontId="9" fillId="0" borderId="0" xfId="0" applyFont="1" applyAlignment="1">
      <alignment horizontal="center"/>
    </xf>
    <xf numFmtId="0" fontId="8" fillId="0" borderId="0" xfId="0" quotePrefix="1" applyFont="1" applyAlignment="1">
      <alignment horizontal="center" vertical="top" wrapText="1"/>
    </xf>
    <xf numFmtId="43" fontId="10" fillId="0" borderId="2" xfId="1" applyFont="1" applyBorder="1"/>
    <xf numFmtId="43" fontId="5" fillId="0" borderId="0" xfId="1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quotePrefix="1" applyFont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3" fontId="0" fillId="0" borderId="0" xfId="1" applyFont="1"/>
    <xf numFmtId="0" fontId="5" fillId="0" borderId="0" xfId="1" applyNumberFormat="1" applyFont="1"/>
    <xf numFmtId="165" fontId="10" fillId="0" borderId="4" xfId="1" applyNumberFormat="1" applyFont="1" applyBorder="1"/>
    <xf numFmtId="0" fontId="5" fillId="0" borderId="5" xfId="0" applyFont="1" applyBorder="1"/>
    <xf numFmtId="0" fontId="0" fillId="0" borderId="6" xfId="0" applyBorder="1"/>
    <xf numFmtId="0" fontId="19" fillId="0" borderId="1" xfId="0" applyFont="1" applyBorder="1"/>
    <xf numFmtId="0" fontId="0" fillId="0" borderId="7" xfId="0" applyBorder="1"/>
    <xf numFmtId="0" fontId="5" fillId="0" borderId="8" xfId="0" applyFont="1" applyBorder="1"/>
    <xf numFmtId="0" fontId="5" fillId="0" borderId="9" xfId="0" applyFont="1" applyBorder="1"/>
    <xf numFmtId="0" fontId="5" fillId="0" borderId="9" xfId="0" quotePrefix="1" applyFont="1" applyBorder="1"/>
    <xf numFmtId="164" fontId="10" fillId="0" borderId="6" xfId="1" applyNumberFormat="1" applyFont="1" applyBorder="1"/>
    <xf numFmtId="0" fontId="20" fillId="0" borderId="8" xfId="0" quotePrefix="1" applyFont="1" applyBorder="1"/>
    <xf numFmtId="0" fontId="20" fillId="0" borderId="0" xfId="0" applyFont="1"/>
    <xf numFmtId="0" fontId="20" fillId="0" borderId="10" xfId="0" applyFont="1" applyBorder="1"/>
    <xf numFmtId="165" fontId="20" fillId="0" borderId="10" xfId="1" applyNumberFormat="1" applyFont="1" applyBorder="1"/>
    <xf numFmtId="0" fontId="5" fillId="0" borderId="8" xfId="0" quotePrefix="1" applyFont="1" applyBorder="1"/>
    <xf numFmtId="164" fontId="5" fillId="0" borderId="10" xfId="1" applyNumberFormat="1" applyFont="1" applyBorder="1"/>
    <xf numFmtId="0" fontId="5" fillId="0" borderId="10" xfId="0" applyFont="1" applyBorder="1"/>
    <xf numFmtId="165" fontId="5" fillId="0" borderId="10" xfId="1" applyNumberFormat="1" applyFont="1" applyBorder="1"/>
    <xf numFmtId="0" fontId="5" fillId="2" borderId="8" xfId="0" quotePrefix="1" applyFont="1" applyFill="1" applyBorder="1"/>
    <xf numFmtId="0" fontId="5" fillId="2" borderId="0" xfId="0" applyFont="1" applyFill="1"/>
    <xf numFmtId="9" fontId="5" fillId="2" borderId="10" xfId="2" quotePrefix="1" applyFont="1" applyFill="1" applyBorder="1"/>
    <xf numFmtId="165" fontId="21" fillId="0" borderId="10" xfId="1" applyNumberFormat="1" applyFont="1" applyBorder="1"/>
    <xf numFmtId="164" fontId="5" fillId="0" borderId="10" xfId="1" applyNumberFormat="1" applyFont="1" applyFill="1" applyBorder="1"/>
    <xf numFmtId="164" fontId="20" fillId="0" borderId="10" xfId="1" applyNumberFormat="1" applyFont="1" applyBorder="1"/>
    <xf numFmtId="164" fontId="20" fillId="0" borderId="10" xfId="1" applyNumberFormat="1" applyFont="1" applyFill="1" applyBorder="1"/>
    <xf numFmtId="165" fontId="20" fillId="0" borderId="10" xfId="1" applyNumberFormat="1" applyFont="1" applyFill="1" applyBorder="1"/>
    <xf numFmtId="0" fontId="5" fillId="2" borderId="11" xfId="0" quotePrefix="1" applyFont="1" applyFill="1" applyBorder="1"/>
    <xf numFmtId="0" fontId="5" fillId="2" borderId="2" xfId="0" applyFont="1" applyFill="1" applyBorder="1"/>
    <xf numFmtId="9" fontId="5" fillId="2" borderId="12" xfId="2" quotePrefix="1" applyFont="1" applyFill="1" applyBorder="1"/>
    <xf numFmtId="9" fontId="5" fillId="0" borderId="0" xfId="2" applyFont="1"/>
    <xf numFmtId="0" fontId="5" fillId="0" borderId="4" xfId="0" applyFont="1" applyBorder="1"/>
    <xf numFmtId="9" fontId="5" fillId="0" borderId="4" xfId="2" applyFont="1" applyBorder="1"/>
    <xf numFmtId="165" fontId="5" fillId="0" borderId="0" xfId="1" applyNumberFormat="1" applyFont="1"/>
    <xf numFmtId="0" fontId="5" fillId="0" borderId="0" xfId="0" applyFont="1" applyFill="1" applyBorder="1"/>
    <xf numFmtId="43" fontId="5" fillId="0" borderId="0" xfId="1" applyFont="1" applyAlignment="1">
      <alignment horizontal="center" vertical="center"/>
    </xf>
    <xf numFmtId="4" fontId="5" fillId="0" borderId="0" xfId="0" applyNumberFormat="1" applyFont="1"/>
    <xf numFmtId="0" fontId="22" fillId="0" borderId="0" xfId="0" applyFont="1"/>
    <xf numFmtId="0" fontId="0" fillId="0" borderId="0" xfId="0" applyBorder="1"/>
    <xf numFmtId="0" fontId="5" fillId="0" borderId="0" xfId="0" applyFont="1" applyBorder="1"/>
    <xf numFmtId="43" fontId="10" fillId="0" borderId="0" xfId="1" applyFont="1"/>
    <xf numFmtId="0" fontId="5" fillId="0" borderId="0" xfId="1" quotePrefix="1" applyNumberFormat="1" applyFont="1"/>
    <xf numFmtId="0" fontId="10" fillId="0" borderId="0" xfId="1" applyNumberFormat="1" applyFont="1"/>
    <xf numFmtId="0" fontId="1" fillId="0" borderId="0" xfId="0" applyFont="1"/>
    <xf numFmtId="0" fontId="23" fillId="0" borderId="0" xfId="1" applyNumberFormat="1" applyFont="1"/>
    <xf numFmtId="0" fontId="23" fillId="0" borderId="0" xfId="0" applyFont="1"/>
    <xf numFmtId="0" fontId="24" fillId="0" borderId="0" xfId="0" applyFont="1"/>
    <xf numFmtId="4" fontId="5" fillId="0" borderId="0" xfId="0" applyNumberFormat="1" applyFont="1" applyAlignment="1">
      <alignment horizontal="center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6"/>
  <sheetViews>
    <sheetView tabSelected="1" topLeftCell="A257" workbookViewId="0">
      <selection activeCell="L212" sqref="L212"/>
    </sheetView>
  </sheetViews>
  <sheetFormatPr defaultRowHeight="15" x14ac:dyDescent="0.25"/>
  <cols>
    <col min="2" max="2" width="10.7109375" customWidth="1"/>
    <col min="3" max="3" width="14.140625" customWidth="1"/>
    <col min="4" max="4" width="13.42578125" customWidth="1"/>
    <col min="5" max="5" width="15" customWidth="1"/>
    <col min="6" max="6" width="12.28515625" customWidth="1"/>
    <col min="7" max="7" width="11.28515625" customWidth="1"/>
    <col min="8" max="8" width="16" customWidth="1"/>
    <col min="9" max="9" width="11.140625" bestFit="1" customWidth="1"/>
    <col min="10" max="10" width="13.42578125" customWidth="1"/>
    <col min="15" max="16" width="14.28515625" bestFit="1" customWidth="1"/>
    <col min="18" max="18" width="13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</row>
    <row r="2" spans="1:12" x14ac:dyDescent="0.25">
      <c r="A2" s="1" t="s">
        <v>0</v>
      </c>
      <c r="B2" s="1"/>
      <c r="C2" s="92" t="s">
        <v>1</v>
      </c>
      <c r="D2" s="92"/>
      <c r="E2" s="2"/>
      <c r="F2" s="1"/>
      <c r="G2" s="1" t="s">
        <v>2</v>
      </c>
      <c r="H2" s="92">
        <v>21</v>
      </c>
    </row>
    <row r="3" spans="1:12" x14ac:dyDescent="0.25">
      <c r="A3" s="1" t="s">
        <v>3</v>
      </c>
      <c r="B3" s="1"/>
      <c r="C3" s="92">
        <v>32000</v>
      </c>
      <c r="D3" s="92"/>
      <c r="E3" s="2"/>
      <c r="F3" s="1"/>
      <c r="G3" s="1" t="s">
        <v>4</v>
      </c>
      <c r="H3" s="92">
        <v>0</v>
      </c>
    </row>
    <row r="4" spans="1:12" x14ac:dyDescent="0.25">
      <c r="A4" s="1" t="s">
        <v>5</v>
      </c>
      <c r="B4" s="1"/>
      <c r="C4" s="92" t="s">
        <v>6</v>
      </c>
      <c r="D4" s="92"/>
      <c r="E4" s="2"/>
      <c r="F4" s="1"/>
      <c r="G4" s="1" t="s">
        <v>7</v>
      </c>
      <c r="H4" s="92">
        <v>37453</v>
      </c>
    </row>
    <row r="5" spans="1:12" x14ac:dyDescent="0.25">
      <c r="A5" s="1" t="s">
        <v>8</v>
      </c>
      <c r="B5" s="1"/>
      <c r="C5" s="92" t="s">
        <v>9</v>
      </c>
      <c r="D5" s="92"/>
      <c r="E5" s="2"/>
      <c r="F5" s="1"/>
      <c r="G5" s="1" t="s">
        <v>10</v>
      </c>
      <c r="H5" s="92">
        <v>16</v>
      </c>
    </row>
    <row r="6" spans="1:12" x14ac:dyDescent="0.25">
      <c r="A6" s="1" t="s">
        <v>11</v>
      </c>
      <c r="B6" s="1"/>
      <c r="C6" s="92" t="s">
        <v>12</v>
      </c>
      <c r="D6" s="92"/>
      <c r="E6" s="2"/>
      <c r="F6" s="1"/>
      <c r="G6" s="1" t="s">
        <v>13</v>
      </c>
      <c r="H6" s="92">
        <v>518</v>
      </c>
    </row>
    <row r="7" spans="1:12" x14ac:dyDescent="0.25">
      <c r="A7" s="1"/>
      <c r="B7" s="1"/>
      <c r="C7" s="9" t="s">
        <v>14</v>
      </c>
      <c r="D7" s="9"/>
      <c r="E7" s="3"/>
      <c r="F7" s="1"/>
      <c r="G7" s="1" t="s">
        <v>15</v>
      </c>
      <c r="H7" s="9">
        <v>58518930767</v>
      </c>
    </row>
    <row r="8" spans="1:12" x14ac:dyDescent="0.25">
      <c r="A8" s="1" t="s">
        <v>16</v>
      </c>
      <c r="B8" s="1"/>
      <c r="C8" s="92">
        <v>3008444</v>
      </c>
      <c r="D8" s="92"/>
      <c r="E8" s="2"/>
      <c r="F8" s="1"/>
      <c r="G8" s="1"/>
      <c r="H8" s="1"/>
      <c r="L8" s="4"/>
    </row>
    <row r="9" spans="1:12" x14ac:dyDescent="0.25">
      <c r="A9" s="1" t="s">
        <v>17</v>
      </c>
      <c r="B9" s="1"/>
      <c r="C9" s="92">
        <v>80101</v>
      </c>
      <c r="D9" s="92"/>
      <c r="E9" s="2"/>
      <c r="F9" s="1"/>
      <c r="G9" s="1"/>
      <c r="H9" s="1"/>
      <c r="L9" s="3"/>
    </row>
    <row r="10" spans="1:12" x14ac:dyDescent="0.25">
      <c r="A10" s="1" t="s">
        <v>18</v>
      </c>
      <c r="B10" s="1"/>
      <c r="C10" s="92" t="s">
        <v>213</v>
      </c>
      <c r="D10" s="92"/>
      <c r="E10" s="1"/>
      <c r="F10" s="1"/>
      <c r="G10" s="1"/>
      <c r="H10" s="1"/>
      <c r="L10" s="3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L11" s="3"/>
    </row>
    <row r="12" spans="1:12" x14ac:dyDescent="0.25">
      <c r="A12" s="1"/>
      <c r="B12" s="1"/>
      <c r="C12" s="1"/>
      <c r="D12" s="4" t="s">
        <v>19</v>
      </c>
      <c r="E12" s="1"/>
      <c r="F12" s="1"/>
      <c r="G12" s="1"/>
      <c r="H12" s="1"/>
      <c r="L12" s="3"/>
    </row>
    <row r="13" spans="1:12" x14ac:dyDescent="0.25">
      <c r="A13" s="1"/>
      <c r="B13" t="s">
        <v>188</v>
      </c>
      <c r="C13" s="1"/>
      <c r="D13" s="1"/>
      <c r="E13" s="1"/>
      <c r="F13" s="1"/>
      <c r="G13" s="1"/>
      <c r="H13" s="1"/>
      <c r="L13" s="3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L15" s="3"/>
    </row>
    <row r="16" spans="1:12" x14ac:dyDescent="0.25">
      <c r="A16" s="3"/>
      <c r="B16" s="3" t="s">
        <v>20</v>
      </c>
      <c r="C16" s="3"/>
      <c r="D16" s="3"/>
      <c r="E16" s="3"/>
      <c r="F16" s="3"/>
      <c r="G16" s="3"/>
      <c r="H16" s="3"/>
      <c r="I16" s="3"/>
      <c r="J16" s="3"/>
      <c r="L16" s="3"/>
    </row>
    <row r="17" spans="1:12" x14ac:dyDescent="0.25">
      <c r="A17" s="3" t="s">
        <v>21</v>
      </c>
      <c r="B17" s="3"/>
      <c r="C17" s="3"/>
      <c r="D17" s="3"/>
      <c r="E17" s="3"/>
      <c r="F17" s="3"/>
      <c r="G17" s="3"/>
      <c r="H17" s="3"/>
      <c r="I17" s="3"/>
      <c r="J17" s="3"/>
      <c r="L17" s="3"/>
    </row>
    <row r="18" spans="1:12" x14ac:dyDescent="0.25">
      <c r="A18" s="3" t="s">
        <v>22</v>
      </c>
      <c r="B18" s="3"/>
      <c r="C18" s="3"/>
      <c r="D18" s="3"/>
      <c r="E18" s="3"/>
      <c r="F18" s="3"/>
      <c r="G18" s="3"/>
      <c r="H18" s="3"/>
      <c r="I18" s="3"/>
      <c r="J18" s="3"/>
      <c r="L18" s="5"/>
    </row>
    <row r="19" spans="1:12" x14ac:dyDescent="0.25">
      <c r="A19" s="3" t="s">
        <v>23</v>
      </c>
      <c r="B19" s="3"/>
      <c r="C19" s="3"/>
      <c r="D19" s="3"/>
      <c r="E19" s="3"/>
      <c r="F19" s="3"/>
      <c r="G19" s="3"/>
      <c r="H19" s="3"/>
      <c r="I19" s="3"/>
      <c r="J19" s="3"/>
      <c r="L19" s="4"/>
    </row>
    <row r="20" spans="1:12" x14ac:dyDescent="0.25">
      <c r="A20" s="3" t="s">
        <v>24</v>
      </c>
      <c r="B20" s="3"/>
      <c r="C20" s="3"/>
      <c r="D20" s="3"/>
      <c r="E20" s="3"/>
      <c r="F20" s="3"/>
      <c r="G20" s="3"/>
      <c r="H20" s="3"/>
      <c r="I20" s="3"/>
      <c r="J20" s="3"/>
      <c r="L20" s="3"/>
    </row>
    <row r="21" spans="1:12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L21" s="3"/>
    </row>
    <row r="22" spans="1:12" x14ac:dyDescent="0.25">
      <c r="A22" s="3" t="s">
        <v>26</v>
      </c>
      <c r="B22" s="3"/>
      <c r="C22" s="3"/>
      <c r="D22" s="3"/>
      <c r="E22" s="3"/>
      <c r="F22" s="3"/>
      <c r="G22" s="3"/>
      <c r="H22" s="3"/>
      <c r="I22" s="3"/>
      <c r="J22" s="3"/>
    </row>
    <row r="23" spans="1:12" x14ac:dyDescent="0.25">
      <c r="A23" s="3" t="s">
        <v>27</v>
      </c>
      <c r="B23" s="3"/>
      <c r="C23" s="3"/>
      <c r="D23" s="3"/>
      <c r="E23" s="3"/>
      <c r="F23" s="3"/>
      <c r="G23" s="3"/>
      <c r="H23" s="3"/>
      <c r="I23" s="3"/>
      <c r="J23" s="3"/>
      <c r="L23" s="5"/>
    </row>
    <row r="24" spans="1:12" x14ac:dyDescent="0.25">
      <c r="A24" s="3" t="s">
        <v>28</v>
      </c>
      <c r="B24" s="3"/>
      <c r="C24" s="3"/>
      <c r="D24" s="3"/>
      <c r="E24" s="3"/>
      <c r="F24" s="3"/>
      <c r="G24" s="3"/>
      <c r="H24" s="3"/>
      <c r="I24" s="3"/>
      <c r="J24" s="3"/>
      <c r="L24" s="4"/>
    </row>
    <row r="25" spans="1:12" x14ac:dyDescent="0.25">
      <c r="A25" s="3" t="s">
        <v>29</v>
      </c>
      <c r="B25" s="3"/>
      <c r="C25" s="3"/>
      <c r="D25" s="3"/>
      <c r="E25" s="3"/>
      <c r="F25" s="3"/>
      <c r="G25" s="3"/>
      <c r="H25" s="3"/>
      <c r="I25" s="3"/>
      <c r="J25" s="3"/>
      <c r="L25" s="3"/>
    </row>
    <row r="26" spans="1:12" x14ac:dyDescent="0.25">
      <c r="A26" s="3" t="s">
        <v>147</v>
      </c>
      <c r="B26" s="3"/>
      <c r="C26" s="3"/>
      <c r="D26" s="3"/>
      <c r="E26" s="3"/>
      <c r="F26" s="3"/>
      <c r="G26" s="3"/>
      <c r="H26" s="3"/>
      <c r="I26" s="3"/>
      <c r="J26" s="3"/>
      <c r="L26" s="3"/>
    </row>
    <row r="27" spans="1:12" x14ac:dyDescent="0.25">
      <c r="A27" s="3" t="s">
        <v>30</v>
      </c>
      <c r="B27" s="3"/>
      <c r="C27" s="3"/>
      <c r="D27" s="3"/>
      <c r="E27" s="3"/>
      <c r="F27" s="3"/>
      <c r="G27" s="3"/>
      <c r="H27" s="3"/>
      <c r="I27" s="3"/>
      <c r="J27" s="3"/>
      <c r="L27" s="3"/>
    </row>
    <row r="28" spans="1:12" x14ac:dyDescent="0.25">
      <c r="A28" s="3" t="s">
        <v>31</v>
      </c>
      <c r="B28" s="3"/>
      <c r="F28" s="3"/>
      <c r="G28" s="3"/>
      <c r="H28" s="3"/>
      <c r="I28" s="3"/>
      <c r="J28" s="3"/>
      <c r="L28" s="3"/>
    </row>
    <row r="29" spans="1:12" x14ac:dyDescent="0.25">
      <c r="A29" s="3" t="s">
        <v>32</v>
      </c>
      <c r="L29" s="5"/>
    </row>
    <row r="30" spans="1:12" x14ac:dyDescent="0.25">
      <c r="A30" s="3"/>
      <c r="L30" s="5"/>
    </row>
    <row r="31" spans="1:12" x14ac:dyDescent="0.25">
      <c r="A31" s="3"/>
      <c r="L31" s="5"/>
    </row>
    <row r="32" spans="1:12" x14ac:dyDescent="0.25">
      <c r="A32" s="3"/>
      <c r="L32" s="5"/>
    </row>
    <row r="34" spans="1:12" x14ac:dyDescent="0.25">
      <c r="A34" s="4" t="s">
        <v>33</v>
      </c>
      <c r="B34" s="4"/>
      <c r="C34" s="1"/>
      <c r="D34" s="1"/>
      <c r="E34" s="1"/>
      <c r="F34" s="1"/>
      <c r="L34" s="4"/>
    </row>
    <row r="35" spans="1:12" x14ac:dyDescent="0.25">
      <c r="A35" s="1"/>
      <c r="B35" s="1"/>
      <c r="C35" s="1"/>
      <c r="D35" s="1"/>
      <c r="E35" s="1"/>
      <c r="F35" s="1"/>
    </row>
    <row r="36" spans="1:12" x14ac:dyDescent="0.25">
      <c r="A36" s="1"/>
      <c r="B36" s="3" t="s">
        <v>34</v>
      </c>
      <c r="C36" s="3"/>
      <c r="D36" s="3"/>
      <c r="E36" s="3"/>
      <c r="F36" s="3"/>
    </row>
    <row r="37" spans="1:12" x14ac:dyDescent="0.25">
      <c r="A37" s="1"/>
      <c r="B37" s="3" t="s">
        <v>35</v>
      </c>
      <c r="C37" s="3"/>
      <c r="D37" s="3"/>
      <c r="E37" s="3"/>
      <c r="F37" s="3"/>
    </row>
    <row r="38" spans="1:12" x14ac:dyDescent="0.25">
      <c r="A38" s="1"/>
      <c r="B38" s="3" t="s">
        <v>36</v>
      </c>
      <c r="C38" s="3"/>
      <c r="D38" s="3"/>
      <c r="E38" s="3"/>
      <c r="F38" s="3"/>
    </row>
    <row r="40" spans="1:12" x14ac:dyDescent="0.25">
      <c r="A40" s="6"/>
      <c r="B40" s="6"/>
      <c r="C40" s="6"/>
      <c r="D40" s="6"/>
      <c r="E40" s="6"/>
      <c r="F40" s="7"/>
      <c r="G40" s="7"/>
      <c r="H40" s="7"/>
      <c r="I40" s="6"/>
      <c r="J40" s="8"/>
    </row>
    <row r="41" spans="1:12" x14ac:dyDescent="0.25">
      <c r="J41" s="6"/>
    </row>
    <row r="42" spans="1:12" x14ac:dyDescent="0.25">
      <c r="B42" s="4" t="s">
        <v>37</v>
      </c>
      <c r="C42" s="4"/>
      <c r="D42" s="4"/>
      <c r="J42" s="6"/>
    </row>
    <row r="43" spans="1:12" x14ac:dyDescent="0.25">
      <c r="A43" s="9"/>
      <c r="J43" s="6"/>
    </row>
    <row r="44" spans="1:12" x14ac:dyDescent="0.25">
      <c r="A44" s="10"/>
      <c r="B44" s="11"/>
      <c r="C44" s="11" t="s">
        <v>38</v>
      </c>
      <c r="D44" s="11" t="s">
        <v>39</v>
      </c>
      <c r="E44" s="11" t="s">
        <v>40</v>
      </c>
      <c r="F44" s="11"/>
      <c r="G44" s="11" t="s">
        <v>40</v>
      </c>
      <c r="H44" s="11" t="s">
        <v>41</v>
      </c>
    </row>
    <row r="45" spans="1:12" x14ac:dyDescent="0.25">
      <c r="A45" s="3"/>
      <c r="B45" s="12"/>
      <c r="C45" s="12"/>
      <c r="D45" s="12"/>
      <c r="E45" s="13" t="s">
        <v>42</v>
      </c>
      <c r="F45" s="14"/>
      <c r="G45" s="13" t="s">
        <v>43</v>
      </c>
      <c r="H45" s="14"/>
    </row>
    <row r="46" spans="1:12" x14ac:dyDescent="0.25">
      <c r="A46" s="10"/>
      <c r="B46" s="11"/>
      <c r="C46" s="11"/>
      <c r="D46" s="11"/>
      <c r="E46" s="11"/>
      <c r="F46" s="11"/>
      <c r="G46" s="11"/>
      <c r="H46" s="11"/>
    </row>
    <row r="47" spans="1:12" ht="15.75" thickBot="1" x14ac:dyDescent="0.3">
      <c r="A47" s="15"/>
      <c r="B47" s="16"/>
      <c r="C47" s="16"/>
      <c r="D47" s="16"/>
      <c r="E47" s="17">
        <f>SUM(E48+F108)</f>
        <v>1088432</v>
      </c>
      <c r="F47" s="16"/>
      <c r="G47" s="17">
        <f>SUM(G48+G108)</f>
        <v>8266291</v>
      </c>
      <c r="H47" s="16"/>
    </row>
    <row r="48" spans="1:12" x14ac:dyDescent="0.25">
      <c r="A48" s="18" t="s">
        <v>44</v>
      </c>
      <c r="B48" s="19" t="s">
        <v>45</v>
      </c>
      <c r="C48" s="19"/>
      <c r="D48" s="18" t="s">
        <v>46</v>
      </c>
      <c r="E48" s="19">
        <f>SUM(E58-E64)</f>
        <v>1088432</v>
      </c>
      <c r="F48" s="19"/>
      <c r="G48" s="19">
        <f>SUM(G58-G64)</f>
        <v>8266291</v>
      </c>
      <c r="H48" s="85">
        <f t="shared" ref="H48:H64" si="0">SUM(G48/E48)</f>
        <v>7.5946783997530396</v>
      </c>
    </row>
    <row r="49" spans="1:18" x14ac:dyDescent="0.25">
      <c r="A49" s="27" t="s">
        <v>190</v>
      </c>
      <c r="B49" s="3" t="s">
        <v>191</v>
      </c>
      <c r="C49" s="3"/>
      <c r="D49" s="27" t="s">
        <v>47</v>
      </c>
      <c r="E49" s="23">
        <v>9584</v>
      </c>
      <c r="F49" s="3"/>
      <c r="G49" s="23">
        <v>7371264</v>
      </c>
      <c r="H49" s="85">
        <f t="shared" si="0"/>
        <v>769.12186978297166</v>
      </c>
    </row>
    <row r="50" spans="1:18" x14ac:dyDescent="0.25">
      <c r="A50" s="27" t="s">
        <v>48</v>
      </c>
      <c r="B50" s="3" t="s">
        <v>49</v>
      </c>
      <c r="C50" s="3"/>
      <c r="D50" s="27" t="s">
        <v>50</v>
      </c>
      <c r="E50" s="24">
        <v>1668267</v>
      </c>
      <c r="F50" s="27"/>
      <c r="G50" s="23">
        <v>1721676</v>
      </c>
      <c r="H50" s="85">
        <f t="shared" si="0"/>
        <v>1.0320146595239252</v>
      </c>
    </row>
    <row r="51" spans="1:18" x14ac:dyDescent="0.25">
      <c r="A51" s="27" t="s">
        <v>51</v>
      </c>
      <c r="B51" s="3" t="s">
        <v>52</v>
      </c>
      <c r="C51" s="3"/>
      <c r="D51" s="27" t="s">
        <v>53</v>
      </c>
      <c r="E51" s="23">
        <v>38599</v>
      </c>
      <c r="F51" s="3"/>
      <c r="G51" s="23">
        <v>34558</v>
      </c>
      <c r="H51" s="85">
        <f t="shared" si="0"/>
        <v>0.8953081686054043</v>
      </c>
    </row>
    <row r="52" spans="1:18" x14ac:dyDescent="0.25">
      <c r="A52" s="27" t="s">
        <v>54</v>
      </c>
      <c r="B52" s="3" t="s">
        <v>55</v>
      </c>
      <c r="C52" s="3"/>
      <c r="D52" s="27" t="s">
        <v>56</v>
      </c>
      <c r="E52" s="23">
        <v>678853</v>
      </c>
      <c r="F52" s="3"/>
      <c r="G52" s="23">
        <v>714303</v>
      </c>
      <c r="H52" s="85">
        <f t="shared" si="0"/>
        <v>1.0522204365304417</v>
      </c>
    </row>
    <row r="53" spans="1:18" x14ac:dyDescent="0.25">
      <c r="A53" s="27" t="s">
        <v>57</v>
      </c>
      <c r="B53" s="3" t="s">
        <v>58</v>
      </c>
      <c r="C53" s="3"/>
      <c r="D53" s="27" t="s">
        <v>59</v>
      </c>
      <c r="E53" s="23">
        <v>61637</v>
      </c>
      <c r="F53" s="3"/>
      <c r="G53" s="23">
        <v>61637</v>
      </c>
      <c r="H53" s="85">
        <f t="shared" si="0"/>
        <v>1</v>
      </c>
    </row>
    <row r="54" spans="1:18" x14ac:dyDescent="0.25">
      <c r="A54" s="27" t="s">
        <v>60</v>
      </c>
      <c r="B54" s="3" t="s">
        <v>61</v>
      </c>
      <c r="C54" s="3"/>
      <c r="D54" s="27" t="s">
        <v>62</v>
      </c>
      <c r="E54" s="23">
        <v>1139553</v>
      </c>
      <c r="F54" s="3"/>
      <c r="G54" s="23">
        <v>1527723</v>
      </c>
      <c r="H54" s="85">
        <f t="shared" si="0"/>
        <v>1.3406335642133362</v>
      </c>
      <c r="R54" s="55"/>
    </row>
    <row r="55" spans="1:18" x14ac:dyDescent="0.25">
      <c r="A55" s="27" t="s">
        <v>63</v>
      </c>
      <c r="B55" s="3" t="s">
        <v>163</v>
      </c>
      <c r="C55" s="3"/>
      <c r="D55" s="27" t="s">
        <v>64</v>
      </c>
      <c r="E55" s="23">
        <v>498331</v>
      </c>
      <c r="F55" s="3"/>
      <c r="G55" s="23">
        <v>296514</v>
      </c>
      <c r="H55" s="85">
        <f t="shared" si="0"/>
        <v>0.59501415725692364</v>
      </c>
      <c r="R55" s="55"/>
    </row>
    <row r="56" spans="1:18" x14ac:dyDescent="0.25">
      <c r="A56" s="27" t="s">
        <v>65</v>
      </c>
      <c r="B56" s="3" t="s">
        <v>66</v>
      </c>
      <c r="C56" s="3"/>
      <c r="D56" s="27" t="s">
        <v>67</v>
      </c>
      <c r="E56" s="23">
        <v>14021</v>
      </c>
      <c r="F56" s="3"/>
      <c r="G56" s="23">
        <v>14021</v>
      </c>
      <c r="H56" s="85">
        <f t="shared" ref="H56" si="1">SUM(G56/E56)</f>
        <v>1</v>
      </c>
      <c r="R56" s="55"/>
    </row>
    <row r="57" spans="1:18" x14ac:dyDescent="0.25">
      <c r="A57" s="27" t="s">
        <v>164</v>
      </c>
      <c r="B57" s="3" t="s">
        <v>165</v>
      </c>
      <c r="C57" s="3"/>
      <c r="D57" s="27" t="s">
        <v>166</v>
      </c>
      <c r="E57" s="23">
        <v>923668</v>
      </c>
      <c r="F57" s="3"/>
      <c r="G57" s="23">
        <v>930977</v>
      </c>
      <c r="H57" s="85">
        <f t="shared" si="0"/>
        <v>1.0079130163651875</v>
      </c>
      <c r="R57" s="55"/>
    </row>
    <row r="58" spans="1:18" x14ac:dyDescent="0.25">
      <c r="A58" s="86"/>
      <c r="B58" s="86"/>
      <c r="C58" s="86"/>
      <c r="D58" s="86"/>
      <c r="E58" s="25">
        <f>SUM(E49:E57)</f>
        <v>5032513</v>
      </c>
      <c r="F58" s="26"/>
      <c r="G58" s="25">
        <f>SUM(G49:G57)</f>
        <v>12672673</v>
      </c>
      <c r="H58" s="87">
        <f t="shared" si="0"/>
        <v>2.5181600127014079</v>
      </c>
      <c r="R58" s="55"/>
    </row>
    <row r="59" spans="1:18" x14ac:dyDescent="0.25">
      <c r="A59" s="27" t="s">
        <v>68</v>
      </c>
      <c r="B59" s="3" t="s">
        <v>69</v>
      </c>
      <c r="C59" s="3"/>
      <c r="D59" s="27" t="s">
        <v>70</v>
      </c>
      <c r="E59" s="88">
        <v>4632</v>
      </c>
      <c r="F59" s="3"/>
      <c r="G59" s="88">
        <v>342522</v>
      </c>
      <c r="H59" s="85">
        <f t="shared" si="0"/>
        <v>73.946891191709838</v>
      </c>
      <c r="R59" s="55"/>
    </row>
    <row r="60" spans="1:18" x14ac:dyDescent="0.25">
      <c r="A60" s="27" t="s">
        <v>68</v>
      </c>
      <c r="B60" s="3" t="s">
        <v>71</v>
      </c>
      <c r="C60" s="3"/>
      <c r="D60" s="27" t="s">
        <v>72</v>
      </c>
      <c r="E60" s="88">
        <v>2688350</v>
      </c>
      <c r="F60" s="3"/>
      <c r="G60" s="88">
        <v>2981110</v>
      </c>
      <c r="H60" s="85">
        <f t="shared" si="0"/>
        <v>1.1088995108523816</v>
      </c>
    </row>
    <row r="61" spans="1:18" x14ac:dyDescent="0.25">
      <c r="A61" s="27" t="s">
        <v>68</v>
      </c>
      <c r="B61" s="3" t="s">
        <v>73</v>
      </c>
      <c r="C61" s="3"/>
      <c r="D61" s="27" t="s">
        <v>74</v>
      </c>
      <c r="E61" s="88">
        <v>313410</v>
      </c>
      <c r="F61" s="3"/>
      <c r="G61" s="88">
        <v>137752</v>
      </c>
      <c r="H61" s="85">
        <f t="shared" si="0"/>
        <v>0.43952649883539135</v>
      </c>
      <c r="R61" s="55"/>
    </row>
    <row r="62" spans="1:18" x14ac:dyDescent="0.25">
      <c r="A62" s="27" t="s">
        <v>68</v>
      </c>
      <c r="B62" s="3" t="s">
        <v>75</v>
      </c>
      <c r="C62" s="3"/>
      <c r="D62" s="27" t="s">
        <v>76</v>
      </c>
      <c r="E62" s="88">
        <v>14021</v>
      </c>
      <c r="F62" s="3"/>
      <c r="G62" s="88">
        <v>14021</v>
      </c>
      <c r="H62" s="85">
        <f t="shared" ref="H62" si="2">SUM(G62/E62)</f>
        <v>1</v>
      </c>
    </row>
    <row r="63" spans="1:18" x14ac:dyDescent="0.25">
      <c r="A63" s="27" t="s">
        <v>167</v>
      </c>
      <c r="B63" s="3" t="s">
        <v>168</v>
      </c>
      <c r="C63" s="3"/>
      <c r="D63" s="27" t="s">
        <v>169</v>
      </c>
      <c r="E63" s="88">
        <v>923668</v>
      </c>
      <c r="F63" s="3"/>
      <c r="G63" s="88">
        <v>930977</v>
      </c>
      <c r="H63" s="85">
        <f t="shared" si="0"/>
        <v>1.0079130163651875</v>
      </c>
    </row>
    <row r="64" spans="1:18" ht="15.75" thickBot="1" x14ac:dyDescent="0.3">
      <c r="A64" s="16"/>
      <c r="B64" s="86"/>
      <c r="C64" s="86"/>
      <c r="D64" s="86"/>
      <c r="E64" s="57">
        <f>SUM(E59:E63)</f>
        <v>3944081</v>
      </c>
      <c r="F64" s="26"/>
      <c r="G64" s="57">
        <f>SUM(G59:G63)</f>
        <v>4406382</v>
      </c>
      <c r="H64" s="87">
        <f t="shared" si="0"/>
        <v>1.1172138706076269</v>
      </c>
    </row>
    <row r="68" spans="1:8" x14ac:dyDescent="0.25">
      <c r="A68" s="9" t="s">
        <v>189</v>
      </c>
      <c r="B68" s="89" t="s">
        <v>192</v>
      </c>
    </row>
    <row r="69" spans="1:8" x14ac:dyDescent="0.25">
      <c r="B69" s="89" t="s">
        <v>193</v>
      </c>
    </row>
    <row r="70" spans="1:8" x14ac:dyDescent="0.25">
      <c r="B70" s="89" t="s">
        <v>194</v>
      </c>
    </row>
    <row r="71" spans="1:8" x14ac:dyDescent="0.25">
      <c r="A71" s="9" t="s">
        <v>195</v>
      </c>
      <c r="B71" s="3" t="s">
        <v>196</v>
      </c>
    </row>
    <row r="72" spans="1:8" x14ac:dyDescent="0.25">
      <c r="A72" s="22"/>
      <c r="B72" s="3" t="s">
        <v>199</v>
      </c>
      <c r="C72" s="22"/>
      <c r="D72" s="22"/>
      <c r="E72" s="22"/>
      <c r="F72" s="22"/>
      <c r="G72" s="22"/>
      <c r="H72" s="22"/>
    </row>
    <row r="73" spans="1:8" x14ac:dyDescent="0.25">
      <c r="A73" s="22"/>
      <c r="B73" s="3" t="s">
        <v>198</v>
      </c>
      <c r="C73" s="22"/>
      <c r="D73" s="22"/>
      <c r="E73" s="22"/>
      <c r="F73" s="22"/>
      <c r="G73" s="22"/>
      <c r="H73" s="22"/>
    </row>
    <row r="74" spans="1:8" x14ac:dyDescent="0.25">
      <c r="A74" s="9" t="s">
        <v>170</v>
      </c>
      <c r="B74" s="3" t="s">
        <v>171</v>
      </c>
      <c r="C74" s="22"/>
      <c r="D74" s="22"/>
      <c r="E74" s="22"/>
      <c r="F74" s="22"/>
      <c r="G74" s="22"/>
      <c r="H74" s="22"/>
    </row>
    <row r="75" spans="1:8" x14ac:dyDescent="0.25">
      <c r="A75" s="22"/>
      <c r="B75" s="3" t="s">
        <v>197</v>
      </c>
      <c r="C75" s="22"/>
      <c r="D75" s="22"/>
      <c r="E75" s="22"/>
      <c r="F75" s="22"/>
      <c r="G75" s="22"/>
      <c r="H75" s="22"/>
    </row>
    <row r="76" spans="1:8" x14ac:dyDescent="0.25">
      <c r="B76" s="3"/>
    </row>
    <row r="77" spans="1:8" x14ac:dyDescent="0.25">
      <c r="B77" s="3"/>
    </row>
    <row r="78" spans="1:8" x14ac:dyDescent="0.25">
      <c r="B78" s="3"/>
    </row>
    <row r="79" spans="1:8" x14ac:dyDescent="0.25">
      <c r="B79" s="4" t="s">
        <v>148</v>
      </c>
      <c r="C79" s="4"/>
      <c r="D79" s="4"/>
    </row>
    <row r="80" spans="1:8" x14ac:dyDescent="0.25">
      <c r="A80" s="9"/>
    </row>
    <row r="81" spans="1:9" x14ac:dyDescent="0.25">
      <c r="A81" s="3"/>
    </row>
    <row r="82" spans="1:9" x14ac:dyDescent="0.25">
      <c r="A82" s="58"/>
      <c r="B82" s="10" t="s">
        <v>149</v>
      </c>
      <c r="C82" s="10"/>
      <c r="D82" s="59"/>
      <c r="E82" s="60" t="s">
        <v>150</v>
      </c>
      <c r="F82" s="60"/>
      <c r="G82" s="60"/>
      <c r="H82" s="11"/>
      <c r="I82" s="61"/>
    </row>
    <row r="83" spans="1:9" x14ac:dyDescent="0.25">
      <c r="A83" s="62"/>
      <c r="D83" s="63" t="s">
        <v>151</v>
      </c>
      <c r="E83" s="64" t="s">
        <v>152</v>
      </c>
      <c r="F83" s="63" t="s">
        <v>153</v>
      </c>
      <c r="G83" s="64" t="s">
        <v>154</v>
      </c>
      <c r="H83" s="63" t="s">
        <v>155</v>
      </c>
      <c r="I83" s="63" t="s">
        <v>200</v>
      </c>
    </row>
    <row r="84" spans="1:9" x14ac:dyDescent="0.25">
      <c r="A84" s="58"/>
      <c r="B84" s="11"/>
      <c r="C84" s="11"/>
      <c r="D84" s="59"/>
      <c r="E84" s="65"/>
      <c r="F84" s="59"/>
      <c r="G84" s="65"/>
      <c r="H84" s="59"/>
      <c r="I84" s="59"/>
    </row>
    <row r="85" spans="1:9" x14ac:dyDescent="0.25">
      <c r="A85" s="66" t="s">
        <v>156</v>
      </c>
      <c r="B85" s="67" t="s">
        <v>157</v>
      </c>
      <c r="C85" s="67"/>
      <c r="D85" s="69">
        <v>9584</v>
      </c>
      <c r="E85" s="68">
        <v>9584</v>
      </c>
      <c r="F85" s="68">
        <v>9584</v>
      </c>
      <c r="G85" s="69">
        <v>9584</v>
      </c>
      <c r="H85" s="69">
        <v>9584</v>
      </c>
      <c r="I85" s="69">
        <v>7731264</v>
      </c>
    </row>
    <row r="86" spans="1:9" x14ac:dyDescent="0.25">
      <c r="A86" s="70"/>
      <c r="B86" s="3" t="s">
        <v>158</v>
      </c>
      <c r="C86" s="3"/>
      <c r="D86" s="73">
        <v>2716</v>
      </c>
      <c r="E86" s="72">
        <v>3195</v>
      </c>
      <c r="F86" s="68">
        <v>3674</v>
      </c>
      <c r="G86" s="73">
        <v>4153</v>
      </c>
      <c r="H86" s="77">
        <v>4632</v>
      </c>
      <c r="I86" s="77">
        <v>342522</v>
      </c>
    </row>
    <row r="87" spans="1:9" x14ac:dyDescent="0.25">
      <c r="A87" s="74"/>
      <c r="B87" s="75" t="s">
        <v>159</v>
      </c>
      <c r="C87" s="75"/>
      <c r="D87" s="76">
        <f t="shared" ref="D87:I87" si="3">SUM(D86/D85)</f>
        <v>0.28338898163606008</v>
      </c>
      <c r="E87" s="76">
        <f t="shared" si="3"/>
        <v>0.33336811352253759</v>
      </c>
      <c r="F87" s="76">
        <f t="shared" si="3"/>
        <v>0.38334724540901505</v>
      </c>
      <c r="G87" s="76">
        <f t="shared" si="3"/>
        <v>0.4333263772954925</v>
      </c>
      <c r="H87" s="76">
        <f t="shared" si="3"/>
        <v>0.48330550918196996</v>
      </c>
      <c r="I87" s="76">
        <f t="shared" si="3"/>
        <v>4.430349293466114E-2</v>
      </c>
    </row>
    <row r="88" spans="1:9" x14ac:dyDescent="0.25">
      <c r="A88" s="70" t="s">
        <v>156</v>
      </c>
      <c r="B88" s="3" t="s">
        <v>160</v>
      </c>
      <c r="C88" s="3"/>
      <c r="D88" s="71">
        <v>2439868</v>
      </c>
      <c r="E88" s="73">
        <v>2981169</v>
      </c>
      <c r="F88" s="71">
        <v>3230748</v>
      </c>
      <c r="G88" s="73">
        <v>3379031</v>
      </c>
      <c r="H88" s="77">
        <v>3586909</v>
      </c>
      <c r="I88" s="77">
        <v>4059897</v>
      </c>
    </row>
    <row r="89" spans="1:9" x14ac:dyDescent="0.25">
      <c r="A89" s="70"/>
      <c r="B89" s="3" t="s">
        <v>158</v>
      </c>
      <c r="C89" s="3"/>
      <c r="D89" s="73">
        <v>2212522</v>
      </c>
      <c r="E89" s="73">
        <v>2250145</v>
      </c>
      <c r="F89" s="73">
        <v>2411407</v>
      </c>
      <c r="G89" s="73">
        <v>2490492</v>
      </c>
      <c r="H89" s="77">
        <v>2688350</v>
      </c>
      <c r="I89" s="77">
        <v>2981110</v>
      </c>
    </row>
    <row r="90" spans="1:9" x14ac:dyDescent="0.25">
      <c r="A90" s="74"/>
      <c r="B90" s="75" t="s">
        <v>159</v>
      </c>
      <c r="C90" s="75"/>
      <c r="D90" s="76">
        <f t="shared" ref="D90:I90" si="4">SUM(D89/D88)</f>
        <v>0.90682036897078033</v>
      </c>
      <c r="E90" s="76">
        <f t="shared" si="4"/>
        <v>0.75478612584526406</v>
      </c>
      <c r="F90" s="76">
        <f t="shared" si="4"/>
        <v>0.74639278581925916</v>
      </c>
      <c r="G90" s="76">
        <f t="shared" si="4"/>
        <v>0.73704325293257145</v>
      </c>
      <c r="H90" s="76">
        <f t="shared" si="4"/>
        <v>0.74948932353734088</v>
      </c>
      <c r="I90" s="76">
        <f t="shared" si="4"/>
        <v>0.73428217513892591</v>
      </c>
    </row>
    <row r="91" spans="1:9" x14ac:dyDescent="0.25">
      <c r="A91" s="70" t="s">
        <v>156</v>
      </c>
      <c r="B91" s="3" t="s">
        <v>161</v>
      </c>
      <c r="C91" s="3"/>
      <c r="D91" s="71">
        <v>304503</v>
      </c>
      <c r="E91" s="73">
        <v>304503</v>
      </c>
      <c r="F91" s="71">
        <v>304503</v>
      </c>
      <c r="G91" s="71">
        <v>304503</v>
      </c>
      <c r="H91" s="78">
        <v>498331</v>
      </c>
      <c r="I91" s="78">
        <v>296514</v>
      </c>
    </row>
    <row r="92" spans="1:9" x14ac:dyDescent="0.25">
      <c r="A92" s="70"/>
      <c r="B92" s="3" t="s">
        <v>158</v>
      </c>
      <c r="C92" s="3"/>
      <c r="D92" s="71">
        <v>282936</v>
      </c>
      <c r="E92" s="73">
        <v>295771</v>
      </c>
      <c r="F92" s="71">
        <v>304503</v>
      </c>
      <c r="G92" s="71">
        <v>304503</v>
      </c>
      <c r="H92" s="78">
        <v>313410</v>
      </c>
      <c r="I92" s="78">
        <v>137752</v>
      </c>
    </row>
    <row r="93" spans="1:9" x14ac:dyDescent="0.25">
      <c r="A93" s="74"/>
      <c r="B93" s="75" t="s">
        <v>159</v>
      </c>
      <c r="C93" s="75"/>
      <c r="D93" s="76">
        <f t="shared" ref="D93:I93" si="5">SUM(D92/D91)</f>
        <v>0.92917311159495963</v>
      </c>
      <c r="E93" s="76">
        <f t="shared" si="5"/>
        <v>0.97132376364108075</v>
      </c>
      <c r="F93" s="76">
        <f t="shared" si="5"/>
        <v>1</v>
      </c>
      <c r="G93" s="76">
        <f t="shared" si="5"/>
        <v>1</v>
      </c>
      <c r="H93" s="76">
        <f t="shared" si="5"/>
        <v>0.62891933273266165</v>
      </c>
      <c r="I93" s="76">
        <f t="shared" si="5"/>
        <v>0.46457165597577182</v>
      </c>
    </row>
    <row r="94" spans="1:9" x14ac:dyDescent="0.25">
      <c r="A94" s="62" t="s">
        <v>156</v>
      </c>
      <c r="B94" s="3" t="s">
        <v>162</v>
      </c>
      <c r="C94" s="3"/>
      <c r="D94" s="79">
        <v>14021</v>
      </c>
      <c r="E94" s="68">
        <v>14021</v>
      </c>
      <c r="F94" s="79">
        <v>14021</v>
      </c>
      <c r="G94" s="79">
        <v>14021</v>
      </c>
      <c r="H94" s="80">
        <v>14021</v>
      </c>
      <c r="I94" s="80">
        <v>14021</v>
      </c>
    </row>
    <row r="95" spans="1:9" x14ac:dyDescent="0.25">
      <c r="A95" s="70"/>
      <c r="B95" s="3" t="s">
        <v>158</v>
      </c>
      <c r="C95" s="3"/>
      <c r="D95" s="73">
        <v>7072</v>
      </c>
      <c r="E95" s="72">
        <v>9501</v>
      </c>
      <c r="F95" s="73">
        <v>11930</v>
      </c>
      <c r="G95" s="73">
        <v>13881</v>
      </c>
      <c r="H95" s="81">
        <v>14021</v>
      </c>
      <c r="I95" s="81">
        <v>14021</v>
      </c>
    </row>
    <row r="96" spans="1:9" x14ac:dyDescent="0.25">
      <c r="A96" s="82"/>
      <c r="B96" s="83" t="s">
        <v>159</v>
      </c>
      <c r="C96" s="83"/>
      <c r="D96" s="84">
        <f t="shared" ref="D96:I96" si="6">SUM(D95/D94)</f>
        <v>0.50438627772626776</v>
      </c>
      <c r="E96" s="84">
        <f t="shared" si="6"/>
        <v>0.67762641751658226</v>
      </c>
      <c r="F96" s="84">
        <f t="shared" si="6"/>
        <v>0.85086655730689675</v>
      </c>
      <c r="G96" s="84">
        <f t="shared" si="6"/>
        <v>0.99001497753369949</v>
      </c>
      <c r="H96" s="84">
        <f t="shared" si="6"/>
        <v>1</v>
      </c>
      <c r="I96" s="84">
        <f t="shared" si="6"/>
        <v>1</v>
      </c>
    </row>
    <row r="97" spans="1:10" x14ac:dyDescent="0.25">
      <c r="A97" s="22"/>
      <c r="B97" s="3"/>
      <c r="C97" s="22"/>
      <c r="D97" s="22"/>
      <c r="E97" s="22"/>
      <c r="F97" s="22"/>
      <c r="G97" s="22"/>
      <c r="H97" s="22"/>
    </row>
    <row r="98" spans="1:10" x14ac:dyDescent="0.25">
      <c r="A98" s="53" t="s">
        <v>201</v>
      </c>
      <c r="B98" s="53"/>
      <c r="C98" s="53"/>
      <c r="D98" s="53"/>
      <c r="E98" s="53"/>
      <c r="F98" s="53"/>
    </row>
    <row r="102" spans="1:10" x14ac:dyDescent="0.25">
      <c r="B102" s="9" t="s">
        <v>77</v>
      </c>
      <c r="C102" s="4"/>
      <c r="D102" s="4"/>
      <c r="E102" s="22"/>
      <c r="F102" s="22"/>
      <c r="G102" s="22"/>
      <c r="H102" s="22"/>
    </row>
    <row r="103" spans="1:10" x14ac:dyDescent="0.25">
      <c r="A103" s="9" t="s">
        <v>78</v>
      </c>
      <c r="B103" s="22"/>
      <c r="C103" s="22"/>
      <c r="D103" s="22"/>
      <c r="E103" s="22"/>
      <c r="F103" s="22"/>
      <c r="G103" s="22"/>
      <c r="H103" s="22"/>
    </row>
    <row r="104" spans="1:10" x14ac:dyDescent="0.25">
      <c r="A104" s="22" t="s">
        <v>79</v>
      </c>
    </row>
    <row r="105" spans="1:10" x14ac:dyDescent="0.25">
      <c r="A105" s="22"/>
    </row>
    <row r="106" spans="1:10" x14ac:dyDescent="0.25">
      <c r="A106" s="32" t="s">
        <v>202</v>
      </c>
      <c r="B106" s="53" t="s">
        <v>203</v>
      </c>
    </row>
    <row r="107" spans="1:10" x14ac:dyDescent="0.25">
      <c r="A107" s="9" t="s">
        <v>204</v>
      </c>
      <c r="B107" s="53" t="s">
        <v>205</v>
      </c>
      <c r="C107" s="53"/>
      <c r="D107" s="53"/>
      <c r="E107" s="53"/>
      <c r="F107" s="53"/>
      <c r="G107" s="53"/>
      <c r="H107" s="3"/>
    </row>
    <row r="108" spans="1:10" x14ac:dyDescent="0.25">
      <c r="A108" s="27"/>
      <c r="B108" s="3" t="s">
        <v>206</v>
      </c>
      <c r="C108" s="22"/>
      <c r="D108" s="22"/>
      <c r="E108" s="22"/>
      <c r="F108" s="22"/>
      <c r="G108" s="22"/>
      <c r="H108" s="22"/>
    </row>
    <row r="109" spans="1:10" x14ac:dyDescent="0.25">
      <c r="A109" s="9" t="s">
        <v>207</v>
      </c>
      <c r="B109" s="53" t="s">
        <v>208</v>
      </c>
      <c r="C109" s="53"/>
      <c r="D109" s="53"/>
      <c r="E109" s="53"/>
      <c r="F109" s="53"/>
      <c r="G109" s="53"/>
      <c r="H109" s="53"/>
    </row>
    <row r="110" spans="1:10" x14ac:dyDescent="0.25">
      <c r="A110" s="3"/>
      <c r="B110" s="53" t="s">
        <v>209</v>
      </c>
      <c r="J110" s="6"/>
    </row>
    <row r="111" spans="1:10" x14ac:dyDescent="0.25">
      <c r="A111" s="9" t="s">
        <v>211</v>
      </c>
      <c r="B111" s="53" t="s">
        <v>214</v>
      </c>
      <c r="J111" s="28"/>
    </row>
    <row r="112" spans="1:10" x14ac:dyDescent="0.25">
      <c r="A112" s="3"/>
      <c r="B112" s="53" t="s">
        <v>215</v>
      </c>
      <c r="J112" s="29"/>
    </row>
    <row r="113" spans="1:12" x14ac:dyDescent="0.25">
      <c r="J113" s="30"/>
      <c r="K113" s="31"/>
      <c r="L113" s="31"/>
    </row>
    <row r="114" spans="1:12" x14ac:dyDescent="0.25">
      <c r="A114" s="10" t="s">
        <v>80</v>
      </c>
      <c r="B114" s="11"/>
      <c r="C114" s="11" t="s">
        <v>38</v>
      </c>
      <c r="D114" s="11"/>
      <c r="E114" s="11" t="s">
        <v>39</v>
      </c>
      <c r="F114" s="11" t="s">
        <v>40</v>
      </c>
      <c r="G114" s="11" t="s">
        <v>40</v>
      </c>
      <c r="H114" s="11" t="s">
        <v>41</v>
      </c>
      <c r="J114" s="30"/>
    </row>
    <row r="115" spans="1:12" x14ac:dyDescent="0.25">
      <c r="A115" s="12"/>
      <c r="B115" s="12"/>
      <c r="C115" s="12"/>
      <c r="D115" s="12"/>
      <c r="E115" s="12"/>
      <c r="F115" s="13" t="s">
        <v>42</v>
      </c>
      <c r="G115" s="13" t="s">
        <v>43</v>
      </c>
      <c r="H115" s="14"/>
      <c r="J115" s="30"/>
    </row>
    <row r="116" spans="1:12" x14ac:dyDescent="0.25">
      <c r="A116" s="9">
        <v>1</v>
      </c>
      <c r="B116" s="9" t="s">
        <v>77</v>
      </c>
      <c r="C116" s="9"/>
      <c r="D116" s="9"/>
      <c r="E116" s="32" t="s">
        <v>81</v>
      </c>
      <c r="F116" s="9">
        <f>SUM(F128)</f>
        <v>1785560</v>
      </c>
      <c r="G116" s="9">
        <f>SUM(G128)</f>
        <v>1697967</v>
      </c>
      <c r="H116" s="33">
        <f>SUM(G116/F116)</f>
        <v>0.95094368153408459</v>
      </c>
      <c r="J116" s="30"/>
    </row>
    <row r="117" spans="1:12" x14ac:dyDescent="0.25">
      <c r="A117" s="22">
        <v>111</v>
      </c>
      <c r="B117" s="22" t="s">
        <v>82</v>
      </c>
      <c r="C117" s="22"/>
      <c r="D117" s="22"/>
      <c r="E117" s="21" t="s">
        <v>83</v>
      </c>
      <c r="F117" s="22">
        <v>1261667</v>
      </c>
      <c r="G117" s="22">
        <v>1121192</v>
      </c>
      <c r="H117" s="20">
        <f>SUM(G117/F117)</f>
        <v>0.88865921039386775</v>
      </c>
      <c r="J117" s="30"/>
    </row>
    <row r="118" spans="1:12" x14ac:dyDescent="0.25">
      <c r="A118" s="22">
        <v>113</v>
      </c>
      <c r="B118" s="22" t="s">
        <v>84</v>
      </c>
      <c r="C118" s="22"/>
      <c r="D118" s="22"/>
      <c r="E118" s="21" t="s">
        <v>85</v>
      </c>
      <c r="F118" s="22">
        <v>1048</v>
      </c>
      <c r="G118" s="22">
        <v>1688</v>
      </c>
      <c r="H118" s="20">
        <f>SUM(G118/F118)</f>
        <v>1.6106870229007633</v>
      </c>
      <c r="J118" s="30"/>
    </row>
    <row r="119" spans="1:12" x14ac:dyDescent="0.25">
      <c r="A119" s="22">
        <v>123</v>
      </c>
      <c r="B119" s="22" t="s">
        <v>86</v>
      </c>
      <c r="C119" s="22"/>
      <c r="D119" s="22"/>
      <c r="E119" s="21" t="s">
        <v>87</v>
      </c>
      <c r="F119" s="22">
        <v>1261</v>
      </c>
      <c r="G119" s="22">
        <v>1218</v>
      </c>
      <c r="H119" s="20">
        <f t="shared" ref="H119" si="7">SUM(G119/F119)</f>
        <v>0.96590007930214117</v>
      </c>
      <c r="J119" s="6"/>
    </row>
    <row r="120" spans="1:12" x14ac:dyDescent="0.25">
      <c r="A120" s="22">
        <v>124</v>
      </c>
      <c r="B120" s="22" t="s">
        <v>88</v>
      </c>
      <c r="E120" s="21" t="s">
        <v>89</v>
      </c>
      <c r="F120" s="3">
        <v>2335</v>
      </c>
      <c r="G120" s="22">
        <v>15</v>
      </c>
      <c r="H120" s="20"/>
      <c r="J120" s="6"/>
    </row>
    <row r="121" spans="1:12" x14ac:dyDescent="0.25">
      <c r="A121" s="22">
        <v>129</v>
      </c>
      <c r="B121" s="22" t="s">
        <v>90</v>
      </c>
      <c r="E121" s="27" t="s">
        <v>172</v>
      </c>
      <c r="F121" s="22">
        <v>34824</v>
      </c>
      <c r="G121" s="22">
        <v>66613</v>
      </c>
      <c r="H121" s="20">
        <f>SUM(G121/F121)</f>
        <v>1.9128474615207902</v>
      </c>
      <c r="J121" s="6"/>
    </row>
    <row r="122" spans="1:12" x14ac:dyDescent="0.25">
      <c r="A122" s="27">
        <v>163</v>
      </c>
      <c r="B122" s="22" t="s">
        <v>91</v>
      </c>
      <c r="E122" s="27" t="s">
        <v>173</v>
      </c>
      <c r="F122" s="22">
        <v>115490</v>
      </c>
      <c r="G122" s="22">
        <v>90159</v>
      </c>
      <c r="H122" s="20">
        <f>SUM(G122/F122)</f>
        <v>0.7806649926400554</v>
      </c>
    </row>
    <row r="123" spans="1:12" x14ac:dyDescent="0.25">
      <c r="A123" s="22">
        <v>165</v>
      </c>
      <c r="B123" s="3" t="s">
        <v>92</v>
      </c>
      <c r="C123" s="22"/>
      <c r="D123" s="22"/>
      <c r="E123" s="27" t="s">
        <v>93</v>
      </c>
      <c r="F123" s="22">
        <v>355699</v>
      </c>
      <c r="G123" s="22">
        <v>400187</v>
      </c>
      <c r="H123" s="20">
        <f>SUM(G123/F123)</f>
        <v>1.1250720412483588</v>
      </c>
      <c r="J123" s="6"/>
    </row>
    <row r="124" spans="1:12" x14ac:dyDescent="0.25">
      <c r="A124" s="22">
        <v>166</v>
      </c>
      <c r="B124" s="3" t="s">
        <v>212</v>
      </c>
      <c r="E124" s="27" t="s">
        <v>174</v>
      </c>
      <c r="F124" s="3">
        <v>11518</v>
      </c>
      <c r="G124" s="3">
        <v>15271</v>
      </c>
      <c r="H124" s="20">
        <f>SUM(G124/F124)</f>
        <v>1.32583781906581</v>
      </c>
    </row>
    <row r="125" spans="1:12" x14ac:dyDescent="0.25">
      <c r="A125" s="22">
        <v>191</v>
      </c>
      <c r="B125" s="22" t="s">
        <v>94</v>
      </c>
      <c r="C125" s="22"/>
      <c r="D125" s="22"/>
      <c r="E125" s="27" t="s">
        <v>98</v>
      </c>
      <c r="F125" s="22">
        <v>1718</v>
      </c>
      <c r="G125" s="22">
        <v>1624</v>
      </c>
      <c r="H125" s="20">
        <f>SUM(G125/F125)</f>
        <v>0.94528521536670551</v>
      </c>
      <c r="J125" s="6"/>
    </row>
    <row r="126" spans="1:12" x14ac:dyDescent="0.25">
      <c r="J126" s="28"/>
    </row>
    <row r="127" spans="1:12" x14ac:dyDescent="0.25">
      <c r="J127" s="30"/>
    </row>
    <row r="128" spans="1:12" x14ac:dyDescent="0.25">
      <c r="F128" s="22">
        <f>SUM(F117:F125)</f>
        <v>1785560</v>
      </c>
      <c r="G128" s="22">
        <f>SUM(G117:G125)</f>
        <v>1697967</v>
      </c>
      <c r="J128" s="30"/>
    </row>
    <row r="129" spans="1:12" x14ac:dyDescent="0.25">
      <c r="F129" s="22"/>
      <c r="G129" s="22"/>
      <c r="J129" s="30"/>
    </row>
    <row r="133" spans="1:12" x14ac:dyDescent="0.25">
      <c r="A133" s="9"/>
      <c r="B133" s="19" t="s">
        <v>95</v>
      </c>
      <c r="C133" s="9"/>
      <c r="D133" s="9"/>
      <c r="E133" s="32" t="s">
        <v>178</v>
      </c>
      <c r="F133" s="9">
        <f>SUM(F140+F145)</f>
        <v>2873992</v>
      </c>
      <c r="G133" s="9">
        <f>SUM(G140+G145)</f>
        <v>9964258</v>
      </c>
      <c r="H133" s="33">
        <f>SUM(G133/F133)</f>
        <v>3.467044445496021</v>
      </c>
    </row>
    <row r="134" spans="1:12" x14ac:dyDescent="0.25">
      <c r="A134" s="22">
        <v>2</v>
      </c>
      <c r="B134" s="22" t="s">
        <v>96</v>
      </c>
      <c r="C134" s="22"/>
      <c r="D134" s="22"/>
      <c r="E134" s="22"/>
      <c r="F134" s="22"/>
      <c r="G134" s="22"/>
      <c r="H134" s="20"/>
    </row>
    <row r="135" spans="1:12" x14ac:dyDescent="0.25">
      <c r="A135" s="22">
        <v>231</v>
      </c>
      <c r="B135" s="22" t="s">
        <v>97</v>
      </c>
      <c r="C135" s="22"/>
      <c r="D135" s="22"/>
      <c r="E135" s="27" t="s">
        <v>175</v>
      </c>
      <c r="F135" s="22">
        <v>751548</v>
      </c>
      <c r="G135" s="22">
        <v>860448</v>
      </c>
      <c r="H135" s="20">
        <f>SUM(G135/F135)</f>
        <v>1.1449009244918489</v>
      </c>
    </row>
    <row r="136" spans="1:12" x14ac:dyDescent="0.25">
      <c r="A136" s="22">
        <v>232</v>
      </c>
      <c r="B136" s="22" t="s">
        <v>99</v>
      </c>
      <c r="C136" s="22"/>
      <c r="D136" s="22"/>
      <c r="E136" s="27" t="s">
        <v>216</v>
      </c>
      <c r="F136" s="22">
        <v>170918</v>
      </c>
      <c r="G136" s="22">
        <v>121482</v>
      </c>
      <c r="H136" s="20">
        <f>SUM(G136/F136)</f>
        <v>0.71076188581659039</v>
      </c>
    </row>
    <row r="137" spans="1:12" x14ac:dyDescent="0.25">
      <c r="A137" s="3">
        <v>238</v>
      </c>
      <c r="B137" s="3" t="s">
        <v>100</v>
      </c>
      <c r="E137" s="27" t="s">
        <v>176</v>
      </c>
      <c r="F137" s="53">
        <v>43098</v>
      </c>
      <c r="G137" s="3">
        <v>32324</v>
      </c>
      <c r="H137" s="20">
        <f t="shared" ref="H137:H139" si="8">SUM(G137/F137)</f>
        <v>0.75001160146642532</v>
      </c>
    </row>
    <row r="138" spans="1:12" x14ac:dyDescent="0.25">
      <c r="A138" s="22">
        <v>239</v>
      </c>
      <c r="B138" s="22" t="s">
        <v>101</v>
      </c>
      <c r="C138" s="22"/>
      <c r="D138" s="22"/>
      <c r="E138" s="27" t="s">
        <v>217</v>
      </c>
      <c r="F138" s="22">
        <v>155710</v>
      </c>
      <c r="G138" s="22">
        <v>23570</v>
      </c>
      <c r="H138" s="20">
        <f t="shared" si="8"/>
        <v>0.15137113865519233</v>
      </c>
    </row>
    <row r="139" spans="1:12" x14ac:dyDescent="0.25">
      <c r="A139" s="22">
        <v>24</v>
      </c>
      <c r="B139" s="3" t="s">
        <v>142</v>
      </c>
      <c r="C139" s="22"/>
      <c r="D139" s="22"/>
      <c r="E139" s="27" t="s">
        <v>218</v>
      </c>
      <c r="F139" s="22">
        <v>66482</v>
      </c>
      <c r="G139" s="22">
        <v>1594</v>
      </c>
      <c r="H139" s="20">
        <f t="shared" si="8"/>
        <v>2.3976414668632109E-2</v>
      </c>
    </row>
    <row r="140" spans="1:12" x14ac:dyDescent="0.25">
      <c r="A140" s="22"/>
      <c r="B140" s="22"/>
      <c r="C140" s="22"/>
      <c r="D140" s="22"/>
      <c r="E140" s="32" t="s">
        <v>219</v>
      </c>
      <c r="F140" s="9">
        <f>SUM(F135:F139)</f>
        <v>1187756</v>
      </c>
      <c r="G140" s="9">
        <f>SUM(G135:G139)</f>
        <v>1039418</v>
      </c>
      <c r="H140" s="33">
        <f>SUM(G140/F140)</f>
        <v>0.87511071297471876</v>
      </c>
    </row>
    <row r="141" spans="1:12" x14ac:dyDescent="0.25">
      <c r="A141" s="22">
        <v>911</v>
      </c>
      <c r="B141" s="22" t="s">
        <v>102</v>
      </c>
      <c r="C141" s="22"/>
      <c r="D141" s="22"/>
      <c r="E141" s="27" t="s">
        <v>220</v>
      </c>
      <c r="F141" s="22">
        <v>1088432</v>
      </c>
      <c r="G141" s="22">
        <v>8266289</v>
      </c>
      <c r="H141" s="20">
        <f>SUM(G141/F141)</f>
        <v>7.5946765622473427</v>
      </c>
    </row>
    <row r="142" spans="1:12" x14ac:dyDescent="0.25">
      <c r="A142" s="22">
        <v>9221</v>
      </c>
      <c r="B142" s="22" t="s">
        <v>103</v>
      </c>
      <c r="C142" s="22"/>
      <c r="D142" s="22"/>
      <c r="E142" s="27" t="s">
        <v>177</v>
      </c>
      <c r="F142" s="22">
        <v>115247</v>
      </c>
      <c r="G142" s="22">
        <v>153083</v>
      </c>
      <c r="H142" s="20">
        <f>SUM(G142/F142)</f>
        <v>1.3283035567086345</v>
      </c>
    </row>
    <row r="143" spans="1:12" x14ac:dyDescent="0.25">
      <c r="A143" s="22">
        <v>9222</v>
      </c>
      <c r="B143" s="22" t="s">
        <v>104</v>
      </c>
      <c r="C143" s="22"/>
      <c r="D143" s="22"/>
      <c r="E143" s="21" t="s">
        <v>105</v>
      </c>
      <c r="F143" s="22"/>
      <c r="G143" s="21"/>
      <c r="H143" s="20"/>
    </row>
    <row r="144" spans="1:12" x14ac:dyDescent="0.25">
      <c r="A144" s="22">
        <v>96</v>
      </c>
      <c r="B144" s="22" t="s">
        <v>106</v>
      </c>
      <c r="C144" s="22"/>
      <c r="D144" s="22"/>
      <c r="E144" s="27" t="s">
        <v>179</v>
      </c>
      <c r="F144" s="22">
        <v>482557</v>
      </c>
      <c r="G144" s="22">
        <v>505468</v>
      </c>
      <c r="H144" s="20">
        <f>SUM(G144/F144)</f>
        <v>1.0474783289849696</v>
      </c>
      <c r="K144" s="6"/>
      <c r="L144" s="6"/>
    </row>
    <row r="145" spans="1:12" x14ac:dyDescent="0.25">
      <c r="A145" s="22">
        <v>9</v>
      </c>
      <c r="B145" s="22" t="s">
        <v>102</v>
      </c>
      <c r="C145" s="22"/>
      <c r="D145" s="22"/>
      <c r="E145" s="32" t="s">
        <v>180</v>
      </c>
      <c r="F145" s="9">
        <f>SUM(F141:F144)</f>
        <v>1686236</v>
      </c>
      <c r="G145" s="9">
        <f>SUM(G141:G144)</f>
        <v>8924840</v>
      </c>
      <c r="H145" s="20">
        <f>SUM(G145/F145)</f>
        <v>5.292758546253312</v>
      </c>
      <c r="K145" s="28"/>
      <c r="L145" s="28"/>
    </row>
    <row r="146" spans="1:12" x14ac:dyDescent="0.25">
      <c r="B146" s="3"/>
      <c r="C146" s="3"/>
      <c r="D146" s="3"/>
      <c r="E146" s="3"/>
      <c r="F146" s="3"/>
      <c r="G146" s="3"/>
      <c r="H146" s="3"/>
      <c r="I146" s="3"/>
      <c r="K146" s="29"/>
      <c r="L146" s="29"/>
    </row>
    <row r="147" spans="1:12" x14ac:dyDescent="0.25">
      <c r="A147" s="54" t="s">
        <v>182</v>
      </c>
      <c r="B147" s="9" t="s">
        <v>221</v>
      </c>
      <c r="C147" s="22"/>
      <c r="D147" s="22"/>
      <c r="E147" s="22"/>
      <c r="F147" s="22"/>
      <c r="G147" s="22"/>
      <c r="H147" s="22"/>
      <c r="J147" s="30"/>
      <c r="K147" s="34"/>
      <c r="L147" s="35"/>
    </row>
    <row r="148" spans="1:12" x14ac:dyDescent="0.25">
      <c r="A148" s="9"/>
      <c r="B148" s="3" t="s">
        <v>222</v>
      </c>
      <c r="C148" s="3"/>
      <c r="D148" s="3"/>
      <c r="E148" s="3"/>
      <c r="J148" s="30"/>
      <c r="K148" s="34"/>
      <c r="L148" s="35"/>
    </row>
    <row r="149" spans="1:12" x14ac:dyDescent="0.25">
      <c r="A149" s="9"/>
      <c r="B149" s="3"/>
      <c r="C149" s="3"/>
      <c r="D149" s="3"/>
      <c r="E149" s="3"/>
      <c r="F149" s="3"/>
      <c r="J149" s="30"/>
      <c r="K149" s="34"/>
      <c r="L149" s="35"/>
    </row>
    <row r="150" spans="1:12" x14ac:dyDescent="0.25">
      <c r="A150" s="9" t="s">
        <v>223</v>
      </c>
      <c r="B150" s="9" t="s">
        <v>183</v>
      </c>
      <c r="C150" s="3"/>
      <c r="D150" s="3"/>
      <c r="E150" s="3"/>
      <c r="F150" s="3"/>
      <c r="J150" s="30"/>
      <c r="K150" s="34"/>
      <c r="L150" s="35"/>
    </row>
    <row r="151" spans="1:12" x14ac:dyDescent="0.25">
      <c r="A151" s="9"/>
      <c r="B151" s="3" t="s">
        <v>224</v>
      </c>
      <c r="C151" s="3"/>
      <c r="D151" s="3"/>
      <c r="E151" s="3"/>
      <c r="F151" s="3"/>
      <c r="J151" s="30"/>
      <c r="K151" s="34"/>
      <c r="L151" s="35"/>
    </row>
    <row r="152" spans="1:12" x14ac:dyDescent="0.25">
      <c r="A152" s="3"/>
      <c r="B152" s="3" t="s">
        <v>225</v>
      </c>
      <c r="C152" s="3"/>
      <c r="D152" s="3"/>
      <c r="E152" s="3"/>
      <c r="F152" s="3"/>
      <c r="G152" s="3"/>
      <c r="H152" s="3"/>
      <c r="I152" s="3"/>
      <c r="J152" s="36"/>
      <c r="K152" s="34"/>
      <c r="L152" s="35"/>
    </row>
    <row r="153" spans="1:1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6"/>
      <c r="K153" s="34"/>
      <c r="L153" s="35"/>
    </row>
    <row r="154" spans="1:12" x14ac:dyDescent="0.25">
      <c r="A154" s="9"/>
      <c r="B154" s="9"/>
      <c r="C154" s="9"/>
      <c r="D154" s="3"/>
      <c r="E154" s="3"/>
      <c r="F154" s="3"/>
      <c r="G154" s="3"/>
      <c r="H154" s="3"/>
      <c r="I154" s="3"/>
      <c r="J154" s="36"/>
      <c r="K154" s="34"/>
      <c r="L154" s="35"/>
    </row>
    <row r="155" spans="1:1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6"/>
      <c r="K155" s="34"/>
      <c r="L155" s="35"/>
    </row>
    <row r="156" spans="1:1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6"/>
      <c r="K156" s="34"/>
      <c r="L156" s="35"/>
    </row>
    <row r="157" spans="1:1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6"/>
      <c r="K157" s="34"/>
      <c r="L157" s="35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6"/>
      <c r="K158" s="34"/>
      <c r="L158" s="35"/>
    </row>
    <row r="159" spans="1:1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6"/>
      <c r="K159" s="34"/>
      <c r="L159" s="35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6"/>
      <c r="K160" s="34"/>
      <c r="L160" s="35"/>
    </row>
    <row r="161" spans="1:1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6"/>
      <c r="K161" s="34"/>
      <c r="L161" s="35"/>
    </row>
    <row r="162" spans="1:1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6"/>
      <c r="K162" s="34"/>
      <c r="L162" s="35"/>
    </row>
    <row r="163" spans="1:1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6"/>
      <c r="K163" s="34"/>
      <c r="L163" s="35"/>
    </row>
    <row r="164" spans="1:1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6"/>
      <c r="K164" s="34"/>
      <c r="L164" s="35"/>
    </row>
    <row r="165" spans="1:19" x14ac:dyDescent="0.25">
      <c r="A165" s="3"/>
      <c r="B165" s="3"/>
      <c r="C165" s="3"/>
      <c r="D165" s="3"/>
      <c r="E165" s="3"/>
      <c r="H165" s="3"/>
      <c r="I165" s="3"/>
      <c r="J165" s="22"/>
      <c r="K165" s="34"/>
      <c r="L165" s="37"/>
    </row>
    <row r="166" spans="1:19" x14ac:dyDescent="0.25">
      <c r="A166" s="3" t="s">
        <v>107</v>
      </c>
      <c r="B166" s="3"/>
      <c r="C166" s="3"/>
      <c r="D166" s="3"/>
      <c r="E166" s="3"/>
      <c r="F166" s="3"/>
      <c r="G166" s="3"/>
      <c r="H166" s="3"/>
      <c r="I166" s="3"/>
      <c r="J166" s="22"/>
      <c r="K166" s="34"/>
      <c r="L166" s="37"/>
    </row>
    <row r="167" spans="1:19" x14ac:dyDescent="0.25">
      <c r="A167" s="3" t="s">
        <v>108</v>
      </c>
      <c r="B167" s="3"/>
      <c r="C167" s="3"/>
      <c r="J167" s="38"/>
      <c r="K167" s="34"/>
      <c r="L167" s="37"/>
    </row>
    <row r="168" spans="1:19" x14ac:dyDescent="0.25">
      <c r="A168" s="3"/>
      <c r="B168" s="3"/>
      <c r="D168" s="3"/>
      <c r="E168" s="3"/>
      <c r="F168" s="3"/>
      <c r="G168" s="3"/>
      <c r="H168" s="3"/>
      <c r="I168" s="3"/>
      <c r="J168" s="38"/>
      <c r="K168" s="34"/>
      <c r="L168" s="37"/>
    </row>
    <row r="169" spans="1:1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9"/>
      <c r="K169" s="34"/>
      <c r="L169" s="37"/>
    </row>
    <row r="170" spans="1:1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40"/>
      <c r="K170" s="34"/>
      <c r="L170" s="37"/>
      <c r="O170" s="55"/>
      <c r="P170" s="55"/>
      <c r="Q170" s="55"/>
      <c r="R170" s="55"/>
      <c r="S170" s="55"/>
    </row>
    <row r="171" spans="1:19" x14ac:dyDescent="0.25">
      <c r="A171" s="3"/>
      <c r="B171" s="3"/>
      <c r="C171" s="3" t="s">
        <v>109</v>
      </c>
      <c r="D171" s="3"/>
      <c r="E171" s="3"/>
      <c r="F171" s="3" t="s">
        <v>110</v>
      </c>
      <c r="G171" s="3"/>
      <c r="H171" s="3" t="s">
        <v>111</v>
      </c>
      <c r="I171" s="3" t="s">
        <v>112</v>
      </c>
      <c r="J171" s="40"/>
      <c r="K171" s="34"/>
      <c r="L171" s="37"/>
      <c r="O171" s="55"/>
      <c r="P171" s="55"/>
      <c r="Q171" s="55"/>
      <c r="R171" s="55"/>
      <c r="S171" s="55"/>
    </row>
    <row r="172" spans="1:19" x14ac:dyDescent="0.25">
      <c r="A172" s="3"/>
      <c r="B172" s="3"/>
      <c r="C172" s="3" t="s">
        <v>113</v>
      </c>
      <c r="D172" s="3"/>
      <c r="E172" s="3"/>
      <c r="F172" s="3" t="s">
        <v>114</v>
      </c>
      <c r="G172" s="3"/>
      <c r="H172" s="3" t="s">
        <v>115</v>
      </c>
      <c r="I172" s="22" t="s">
        <v>116</v>
      </c>
      <c r="J172" s="40"/>
      <c r="L172" s="37"/>
      <c r="O172" s="55"/>
      <c r="P172" s="55"/>
      <c r="Q172" s="55"/>
      <c r="R172" s="55"/>
      <c r="S172" s="55"/>
    </row>
    <row r="173" spans="1:19" x14ac:dyDescent="0.25">
      <c r="A173" s="9" t="s">
        <v>118</v>
      </c>
      <c r="B173" s="3"/>
      <c r="C173" s="3"/>
      <c r="D173" s="3"/>
      <c r="E173" s="3"/>
      <c r="F173" s="3"/>
      <c r="G173" s="3"/>
      <c r="H173" s="3" t="s">
        <v>117</v>
      </c>
      <c r="I173" s="3"/>
      <c r="J173" s="40"/>
      <c r="K173" s="34"/>
      <c r="L173" s="37"/>
      <c r="O173" s="55"/>
      <c r="P173" s="55"/>
      <c r="Q173" s="55"/>
      <c r="R173" s="55"/>
      <c r="S173" s="55"/>
    </row>
    <row r="174" spans="1:19" x14ac:dyDescent="0.25">
      <c r="A174" s="3" t="s">
        <v>120</v>
      </c>
      <c r="B174" s="3"/>
      <c r="C174" s="3">
        <v>69111</v>
      </c>
      <c r="D174" s="46">
        <v>12652313.09</v>
      </c>
      <c r="E174" s="3">
        <v>39111</v>
      </c>
      <c r="F174" s="46">
        <v>12531627.16</v>
      </c>
      <c r="G174" s="3">
        <v>92111</v>
      </c>
      <c r="H174" s="90">
        <v>85237.18</v>
      </c>
      <c r="I174" s="3">
        <v>92211</v>
      </c>
      <c r="J174" s="90"/>
      <c r="K174" s="6"/>
      <c r="L174" s="6"/>
      <c r="O174" s="55"/>
      <c r="P174" s="55"/>
      <c r="Q174" s="55"/>
      <c r="R174" s="55"/>
      <c r="S174" s="55"/>
    </row>
    <row r="175" spans="1:1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40"/>
      <c r="K175" s="6"/>
      <c r="L175" s="6"/>
      <c r="O175" s="55"/>
      <c r="P175" s="55"/>
      <c r="Q175" s="55"/>
      <c r="R175" s="55"/>
      <c r="S175" s="55"/>
    </row>
    <row r="176" spans="1:19" x14ac:dyDescent="0.25">
      <c r="A176" s="3"/>
      <c r="B176" s="3"/>
      <c r="C176" s="3"/>
      <c r="D176" s="3"/>
      <c r="E176" s="3"/>
      <c r="F176" s="3"/>
      <c r="G176" s="3"/>
      <c r="H176" s="3" t="s">
        <v>119</v>
      </c>
      <c r="I176" s="3"/>
      <c r="J176" s="40"/>
      <c r="K176" s="6"/>
      <c r="O176" s="55"/>
      <c r="P176" s="55"/>
      <c r="Q176" s="55"/>
      <c r="R176" s="55"/>
      <c r="S176" s="55"/>
    </row>
    <row r="177" spans="1:19" x14ac:dyDescent="0.25">
      <c r="A177" s="3" t="s">
        <v>121</v>
      </c>
      <c r="B177" s="3"/>
      <c r="C177" s="3">
        <v>79111</v>
      </c>
      <c r="D177" s="46">
        <v>16100</v>
      </c>
      <c r="E177" s="3">
        <v>49111</v>
      </c>
      <c r="F177" s="46">
        <v>98494.82</v>
      </c>
      <c r="G177" s="3">
        <v>92121</v>
      </c>
      <c r="H177" s="46">
        <v>82849.820000000007</v>
      </c>
      <c r="I177" s="3">
        <v>92222</v>
      </c>
      <c r="J177" s="40"/>
      <c r="K177" s="6"/>
      <c r="L177" s="6"/>
      <c r="O177" s="55"/>
      <c r="P177" s="55"/>
      <c r="Q177" s="55"/>
      <c r="R177" s="55"/>
      <c r="S177" s="55"/>
    </row>
    <row r="178" spans="1:1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40"/>
      <c r="K178" s="6"/>
      <c r="L178" s="6"/>
      <c r="O178" s="55"/>
      <c r="P178" s="55"/>
      <c r="Q178" s="55"/>
      <c r="R178" s="55"/>
      <c r="S178" s="55"/>
    </row>
    <row r="179" spans="1:1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40"/>
      <c r="K179" s="6"/>
      <c r="L179" s="6"/>
      <c r="O179" s="55"/>
      <c r="P179" s="55"/>
      <c r="Q179" s="55"/>
      <c r="R179" s="55"/>
      <c r="S179" s="55"/>
    </row>
    <row r="180" spans="1:19" x14ac:dyDescent="0.25">
      <c r="A180" s="3"/>
      <c r="B180" s="3"/>
      <c r="C180" s="3">
        <v>6712</v>
      </c>
      <c r="D180" s="3"/>
      <c r="E180" s="3"/>
      <c r="F180" s="46">
        <v>35448.75</v>
      </c>
      <c r="G180" s="3">
        <v>92222</v>
      </c>
      <c r="H180" s="3" t="s">
        <v>226</v>
      </c>
      <c r="I180" s="40"/>
      <c r="J180" s="6"/>
      <c r="K180" s="6"/>
      <c r="L180" s="6"/>
      <c r="O180" s="55"/>
      <c r="P180" s="55"/>
      <c r="Q180" s="55"/>
      <c r="R180" s="55"/>
      <c r="S180" s="55"/>
    </row>
    <row r="181" spans="1:19" x14ac:dyDescent="0.25">
      <c r="A181" s="3"/>
      <c r="C181" s="3"/>
      <c r="F181" s="42"/>
      <c r="G181" s="91"/>
      <c r="H181" s="46">
        <v>82849.820000000007</v>
      </c>
      <c r="I181" s="40"/>
      <c r="J181" s="6"/>
      <c r="K181" s="6"/>
      <c r="L181" s="6"/>
      <c r="O181" s="55"/>
      <c r="P181" s="55"/>
      <c r="Q181" s="55"/>
      <c r="R181" s="55"/>
      <c r="S181" s="55"/>
    </row>
    <row r="182" spans="1:19" x14ac:dyDescent="0.25">
      <c r="A182" s="3"/>
      <c r="B182" s="14"/>
      <c r="C182" s="14"/>
      <c r="D182" s="14"/>
      <c r="E182" s="14"/>
      <c r="F182" s="45">
        <f>SUM(F180:F181)</f>
        <v>35448.75</v>
      </c>
      <c r="G182" s="14"/>
      <c r="J182" s="40"/>
      <c r="K182" s="6"/>
      <c r="L182" s="6"/>
      <c r="O182" s="55"/>
      <c r="P182" s="55"/>
      <c r="Q182" s="55"/>
      <c r="R182" s="55"/>
      <c r="S182" s="55"/>
    </row>
    <row r="183" spans="1:19" x14ac:dyDescent="0.25">
      <c r="A183" s="10" t="s">
        <v>123</v>
      </c>
      <c r="B183" s="3"/>
      <c r="C183" s="3">
        <v>92111</v>
      </c>
      <c r="D183" s="3"/>
      <c r="E183" s="46">
        <v>85237.18</v>
      </c>
      <c r="F183" s="46"/>
      <c r="G183" s="3"/>
      <c r="H183" s="3"/>
      <c r="I183" s="3"/>
      <c r="J183" s="40"/>
      <c r="O183" s="55"/>
      <c r="P183" s="55"/>
      <c r="Q183" s="55"/>
      <c r="R183" s="55"/>
      <c r="S183" s="55"/>
    </row>
    <row r="184" spans="1:19" x14ac:dyDescent="0.25">
      <c r="A184" s="3"/>
      <c r="B184" s="3"/>
      <c r="C184" s="3"/>
      <c r="D184" s="3"/>
      <c r="E184" s="46">
        <v>35448.75</v>
      </c>
      <c r="F184" s="46"/>
      <c r="G184" s="3"/>
      <c r="H184" s="3"/>
      <c r="I184" s="3"/>
      <c r="J184" s="40"/>
      <c r="K184" s="41"/>
      <c r="L184" s="41"/>
      <c r="O184" s="55"/>
      <c r="P184" s="55"/>
      <c r="Q184" s="55"/>
      <c r="R184" s="55"/>
      <c r="S184" s="55"/>
    </row>
    <row r="185" spans="1:19" ht="15.75" customHeight="1" x14ac:dyDescent="0.25">
      <c r="A185" s="93"/>
      <c r="B185" s="3"/>
      <c r="C185" s="3">
        <v>92211</v>
      </c>
      <c r="D185" s="3"/>
      <c r="E185" s="46">
        <v>82849.820000000007</v>
      </c>
      <c r="F185" s="46">
        <v>85237.18</v>
      </c>
      <c r="G185" s="3">
        <v>92211</v>
      </c>
      <c r="H185" s="3" t="s">
        <v>122</v>
      </c>
      <c r="I185" s="40"/>
      <c r="J185" s="40"/>
      <c r="K185" s="6"/>
      <c r="L185" s="6"/>
      <c r="O185" s="55"/>
      <c r="P185" s="55"/>
      <c r="Q185" s="55"/>
      <c r="R185" s="55"/>
      <c r="S185" s="55"/>
    </row>
    <row r="186" spans="1:19" x14ac:dyDescent="0.25">
      <c r="A186" s="94"/>
      <c r="B186" s="3"/>
      <c r="C186" s="3"/>
      <c r="D186" s="3"/>
      <c r="E186" s="3"/>
      <c r="F186" s="46">
        <v>35448.75</v>
      </c>
      <c r="G186" s="3"/>
      <c r="H186" s="3" t="s">
        <v>227</v>
      </c>
      <c r="I186" s="56">
        <v>120686</v>
      </c>
      <c r="J186" s="40"/>
      <c r="K186" s="28"/>
      <c r="L186" s="28"/>
      <c r="O186" s="55"/>
      <c r="P186" s="55"/>
      <c r="Q186" s="55"/>
      <c r="R186" s="55"/>
      <c r="S186" s="55"/>
    </row>
    <row r="187" spans="1:19" x14ac:dyDescent="0.25">
      <c r="A187" s="3"/>
      <c r="B187" s="3"/>
      <c r="C187" s="3">
        <v>92121</v>
      </c>
      <c r="D187" s="3"/>
      <c r="E187" s="46"/>
      <c r="F187" s="46">
        <v>82849.820000000007</v>
      </c>
      <c r="G187" s="3"/>
      <c r="H187" s="3" t="s">
        <v>228</v>
      </c>
      <c r="I187" s="56">
        <v>115247</v>
      </c>
      <c r="J187" s="40"/>
      <c r="K187" s="34"/>
      <c r="L187" s="44"/>
      <c r="O187" s="55"/>
      <c r="P187" s="55"/>
      <c r="Q187" s="55"/>
      <c r="R187" s="55"/>
      <c r="S187" s="55"/>
    </row>
    <row r="188" spans="1:19" x14ac:dyDescent="0.25">
      <c r="A188" s="3"/>
      <c r="B188" s="3"/>
      <c r="C188" s="3"/>
      <c r="D188" s="3"/>
      <c r="E188" s="3"/>
      <c r="F188" s="3"/>
      <c r="G188" s="3"/>
      <c r="H188" s="3" t="s">
        <v>229</v>
      </c>
      <c r="I188" s="96">
        <v>-82850</v>
      </c>
      <c r="J188" s="43"/>
      <c r="K188" s="34"/>
      <c r="L188" s="44"/>
      <c r="O188" s="55"/>
      <c r="P188" s="55"/>
      <c r="Q188" s="55"/>
      <c r="R188" s="55"/>
      <c r="S188" s="55"/>
    </row>
    <row r="189" spans="1:19" x14ac:dyDescent="0.25">
      <c r="A189" s="3"/>
      <c r="B189" s="3"/>
      <c r="C189" s="3">
        <v>92222</v>
      </c>
      <c r="D189" s="3"/>
      <c r="E189" s="46">
        <v>82849.820000000007</v>
      </c>
      <c r="F189" s="46">
        <v>82849.820000000007</v>
      </c>
      <c r="G189" s="3"/>
      <c r="H189" s="3"/>
      <c r="I189" s="56"/>
      <c r="J189" s="43"/>
      <c r="K189" s="34"/>
      <c r="L189" s="44"/>
      <c r="O189" s="55"/>
      <c r="P189" s="55"/>
      <c r="Q189" s="55"/>
      <c r="R189" s="55"/>
      <c r="S189" s="55"/>
    </row>
    <row r="190" spans="1:19" x14ac:dyDescent="0.25">
      <c r="A190" s="3"/>
      <c r="C190" s="3"/>
      <c r="E190" s="3"/>
      <c r="H190" s="9" t="s">
        <v>124</v>
      </c>
      <c r="I190" s="99">
        <f>SUM(I186:I189)</f>
        <v>153083</v>
      </c>
      <c r="J190" s="22"/>
      <c r="K190" s="34"/>
      <c r="L190" s="36"/>
      <c r="O190" s="55"/>
      <c r="P190" s="55"/>
      <c r="Q190" s="55"/>
      <c r="R190" s="55"/>
      <c r="S190" s="55"/>
    </row>
    <row r="191" spans="1:19" x14ac:dyDescent="0.25">
      <c r="A191" s="3"/>
      <c r="E191" s="95">
        <f>SUM(E183:E190)</f>
        <v>286385.57</v>
      </c>
      <c r="F191" s="95">
        <f>SUM(F183:F190)</f>
        <v>286385.57</v>
      </c>
      <c r="J191" s="22"/>
      <c r="K191" s="34"/>
      <c r="L191" s="44"/>
      <c r="O191" s="55"/>
      <c r="P191" s="55"/>
      <c r="Q191" s="55"/>
      <c r="R191" s="55"/>
      <c r="S191" s="55"/>
    </row>
    <row r="192" spans="1:19" x14ac:dyDescent="0.25">
      <c r="A192" s="3"/>
      <c r="B192" s="3"/>
      <c r="C192" s="3"/>
      <c r="D192" s="3"/>
      <c r="E192" s="3" t="s">
        <v>125</v>
      </c>
      <c r="F192" s="3"/>
      <c r="K192" s="34"/>
      <c r="L192" s="44"/>
      <c r="O192" s="55"/>
      <c r="P192" s="55"/>
      <c r="Q192" s="55"/>
      <c r="R192" s="55"/>
      <c r="S192" s="55"/>
    </row>
    <row r="193" spans="1:19" x14ac:dyDescent="0.25">
      <c r="A193" s="3"/>
      <c r="B193" s="3"/>
      <c r="C193" s="3"/>
      <c r="D193" s="3"/>
      <c r="E193" s="9" t="s">
        <v>230</v>
      </c>
      <c r="F193" s="97">
        <v>153083</v>
      </c>
      <c r="J193" s="22"/>
      <c r="K193" s="34"/>
      <c r="L193" s="44"/>
      <c r="O193" s="55"/>
      <c r="P193" s="55"/>
      <c r="Q193" s="55"/>
      <c r="R193" s="55"/>
      <c r="S193" s="55"/>
    </row>
    <row r="194" spans="1:19" x14ac:dyDescent="0.25">
      <c r="B194" s="3"/>
      <c r="C194" s="3"/>
      <c r="D194" s="3"/>
      <c r="E194" s="9" t="s">
        <v>231</v>
      </c>
      <c r="F194" s="97">
        <v>153083</v>
      </c>
      <c r="J194" s="22"/>
      <c r="K194" s="34"/>
      <c r="L194" s="36"/>
      <c r="O194" s="55"/>
      <c r="P194" s="55"/>
      <c r="Q194" s="55"/>
      <c r="R194" s="55"/>
      <c r="S194" s="55"/>
    </row>
    <row r="195" spans="1:19" x14ac:dyDescent="0.25">
      <c r="A195" s="3"/>
      <c r="B195" s="3"/>
      <c r="C195" s="3"/>
      <c r="D195" s="3"/>
      <c r="E195" s="3"/>
      <c r="F195" s="3"/>
      <c r="J195" s="22"/>
      <c r="K195" s="36"/>
      <c r="L195" s="36"/>
      <c r="O195" s="55"/>
      <c r="P195" s="55"/>
      <c r="Q195" s="55"/>
      <c r="R195" s="55"/>
      <c r="S195" s="55"/>
    </row>
    <row r="196" spans="1:19" x14ac:dyDescent="0.25">
      <c r="A196" s="3"/>
      <c r="B196" s="3"/>
      <c r="C196" s="3"/>
      <c r="D196" s="3"/>
      <c r="E196" s="3"/>
      <c r="F196" s="3"/>
      <c r="J196" s="22"/>
      <c r="K196" s="36"/>
      <c r="L196" s="36"/>
      <c r="O196" s="55"/>
      <c r="P196" s="55"/>
      <c r="Q196" s="55"/>
      <c r="R196" s="55"/>
      <c r="S196" s="55"/>
    </row>
    <row r="197" spans="1:19" x14ac:dyDescent="0.25">
      <c r="A197" s="3"/>
      <c r="B197" s="3"/>
      <c r="C197" s="3"/>
      <c r="D197" s="3"/>
      <c r="E197" s="3"/>
      <c r="F197" s="3"/>
      <c r="J197" s="22"/>
      <c r="K197" s="36"/>
      <c r="L197" s="36"/>
      <c r="O197" s="55"/>
      <c r="P197" s="55"/>
      <c r="Q197" s="55"/>
      <c r="R197" s="55"/>
      <c r="S197" s="55"/>
    </row>
    <row r="198" spans="1:19" x14ac:dyDescent="0.25">
      <c r="A198" s="3"/>
      <c r="B198" s="3"/>
      <c r="C198" s="3"/>
      <c r="D198" s="3"/>
      <c r="E198" s="3"/>
      <c r="F198" s="3"/>
      <c r="J198" s="22"/>
      <c r="K198" s="36"/>
      <c r="L198" s="36"/>
      <c r="O198" s="55"/>
      <c r="P198" s="55"/>
      <c r="Q198" s="55"/>
      <c r="R198" s="55"/>
      <c r="S198" s="55"/>
    </row>
    <row r="199" spans="1:19" x14ac:dyDescent="0.25">
      <c r="A199" s="3" t="s">
        <v>126</v>
      </c>
      <c r="J199" s="3"/>
      <c r="O199" s="55"/>
      <c r="P199" s="55"/>
      <c r="Q199" s="55"/>
      <c r="R199" s="55"/>
      <c r="S199" s="55"/>
    </row>
    <row r="200" spans="1:19" x14ac:dyDescent="0.25">
      <c r="A200" s="3"/>
      <c r="D200" s="3" t="s">
        <v>127</v>
      </c>
      <c r="E200" t="s">
        <v>128</v>
      </c>
      <c r="F200" t="s">
        <v>129</v>
      </c>
      <c r="J200" s="3"/>
      <c r="O200" s="55"/>
      <c r="P200" s="55"/>
      <c r="Q200" s="55"/>
      <c r="R200" s="55"/>
      <c r="S200" s="55"/>
    </row>
    <row r="201" spans="1:19" x14ac:dyDescent="0.25">
      <c r="A201" s="3"/>
      <c r="D201" s="56">
        <v>39111</v>
      </c>
      <c r="E201" s="46">
        <v>12531627.16</v>
      </c>
      <c r="F201" s="46">
        <v>12531627.16</v>
      </c>
      <c r="J201" s="3"/>
      <c r="K201" s="47"/>
      <c r="L201" s="47"/>
      <c r="O201" s="55"/>
      <c r="P201" s="55"/>
      <c r="Q201" s="55"/>
      <c r="R201" s="55"/>
      <c r="S201" s="55"/>
    </row>
    <row r="202" spans="1:19" x14ac:dyDescent="0.25">
      <c r="D202" s="56">
        <v>69111</v>
      </c>
      <c r="E202" s="46">
        <v>12652313.09</v>
      </c>
      <c r="F202" s="46">
        <v>12652313.09</v>
      </c>
      <c r="J202" s="3"/>
      <c r="K202" s="48"/>
      <c r="L202" s="48"/>
    </row>
    <row r="203" spans="1:19" x14ac:dyDescent="0.25">
      <c r="D203" s="56">
        <v>49111</v>
      </c>
      <c r="E203" s="46">
        <v>98494.82</v>
      </c>
      <c r="F203" s="46">
        <v>98494.82</v>
      </c>
      <c r="J203" s="3"/>
      <c r="K203" s="39"/>
      <c r="L203" s="39"/>
    </row>
    <row r="204" spans="1:19" x14ac:dyDescent="0.25">
      <c r="D204" s="56">
        <v>92111</v>
      </c>
      <c r="E204" s="46">
        <v>12652313.09</v>
      </c>
      <c r="F204" s="46">
        <v>12652313.09</v>
      </c>
      <c r="J204" s="3"/>
      <c r="K204" s="49"/>
      <c r="L204" s="50"/>
    </row>
    <row r="205" spans="1:19" x14ac:dyDescent="0.25">
      <c r="D205" s="56">
        <v>92121</v>
      </c>
      <c r="E205" s="46">
        <v>98949.82</v>
      </c>
      <c r="F205" s="46">
        <v>98949.82</v>
      </c>
      <c r="J205" s="3"/>
      <c r="K205" s="49"/>
      <c r="L205" s="50"/>
    </row>
    <row r="206" spans="1:19" x14ac:dyDescent="0.25">
      <c r="D206" s="56">
        <v>92211</v>
      </c>
      <c r="E206" s="46">
        <v>82849.820000000007</v>
      </c>
      <c r="F206" s="46">
        <v>235932.84</v>
      </c>
      <c r="J206" s="3"/>
      <c r="K206" s="49"/>
      <c r="L206" s="50"/>
    </row>
    <row r="207" spans="1:19" x14ac:dyDescent="0.25">
      <c r="D207" s="46" t="s">
        <v>130</v>
      </c>
      <c r="E207" s="46">
        <f>SUM(E201:E206)</f>
        <v>38116547.799999997</v>
      </c>
      <c r="F207" s="46">
        <f>SUM(F201:F206)</f>
        <v>38269630.82</v>
      </c>
      <c r="G207" s="46">
        <f>SUM(F207-E207)</f>
        <v>153083.02000000328</v>
      </c>
      <c r="J207" s="3"/>
      <c r="K207" s="49"/>
      <c r="L207" s="39"/>
    </row>
    <row r="208" spans="1:19" x14ac:dyDescent="0.25">
      <c r="K208" s="49"/>
      <c r="L208" s="51"/>
    </row>
    <row r="209" spans="1:12" x14ac:dyDescent="0.25">
      <c r="K209" s="49"/>
      <c r="L209" s="50"/>
    </row>
    <row r="210" spans="1:12" x14ac:dyDescent="0.25">
      <c r="D210" s="56"/>
    </row>
    <row r="211" spans="1:12" x14ac:dyDescent="0.25">
      <c r="D211" s="56">
        <v>92211</v>
      </c>
      <c r="E211" s="3" t="s">
        <v>181</v>
      </c>
      <c r="F211" s="3">
        <v>115247</v>
      </c>
    </row>
    <row r="212" spans="1:12" x14ac:dyDescent="0.25">
      <c r="D212" s="56">
        <v>92211</v>
      </c>
      <c r="E212" s="3" t="s">
        <v>131</v>
      </c>
      <c r="F212" s="3">
        <v>37836</v>
      </c>
    </row>
    <row r="213" spans="1:12" x14ac:dyDescent="0.25">
      <c r="F213" s="100">
        <f>SUM(F211:F212)</f>
        <v>153083</v>
      </c>
    </row>
    <row r="216" spans="1:12" x14ac:dyDescent="0.25">
      <c r="A216" s="4" t="s">
        <v>132</v>
      </c>
      <c r="B216" s="4"/>
    </row>
    <row r="217" spans="1:12" x14ac:dyDescent="0.25">
      <c r="A217" s="4"/>
      <c r="B217" s="4"/>
    </row>
    <row r="218" spans="1:12" x14ac:dyDescent="0.25">
      <c r="B218" s="101" t="s">
        <v>271</v>
      </c>
    </row>
    <row r="219" spans="1:12" x14ac:dyDescent="0.25">
      <c r="B219" s="9" t="s">
        <v>232</v>
      </c>
      <c r="C219" s="9" t="s">
        <v>233</v>
      </c>
      <c r="D219" s="9"/>
      <c r="E219" s="9"/>
      <c r="F219" s="9"/>
      <c r="G219" s="9"/>
      <c r="H219" s="9"/>
      <c r="I219" s="3"/>
      <c r="J219" s="3"/>
    </row>
    <row r="220" spans="1:12" x14ac:dyDescent="0.25">
      <c r="B220" s="3" t="s">
        <v>234</v>
      </c>
      <c r="C220" s="3"/>
      <c r="D220" s="3"/>
      <c r="E220" s="3"/>
      <c r="F220" s="3"/>
      <c r="G220" s="3"/>
      <c r="H220" s="3"/>
      <c r="I220" s="3"/>
      <c r="K220" s="49"/>
      <c r="L220" s="50"/>
    </row>
    <row r="221" spans="1:12" x14ac:dyDescent="0.25">
      <c r="B221" s="9" t="s">
        <v>135</v>
      </c>
      <c r="C221" s="9" t="s">
        <v>235</v>
      </c>
      <c r="D221" s="9"/>
      <c r="E221" s="9"/>
      <c r="J221" s="3"/>
      <c r="K221" s="49"/>
      <c r="L221" s="50"/>
    </row>
    <row r="222" spans="1:12" x14ac:dyDescent="0.25">
      <c r="B222" s="3" t="s">
        <v>236</v>
      </c>
      <c r="C222" s="3"/>
      <c r="D222" s="3"/>
      <c r="E222" s="3"/>
      <c r="F222" s="3"/>
      <c r="J222" s="3"/>
      <c r="K222" s="49"/>
      <c r="L222" s="50"/>
    </row>
    <row r="223" spans="1:12" x14ac:dyDescent="0.25">
      <c r="B223" s="3" t="s">
        <v>237</v>
      </c>
      <c r="J223" s="3"/>
      <c r="K223" s="49"/>
      <c r="L223" s="50"/>
    </row>
    <row r="224" spans="1:12" x14ac:dyDescent="0.25">
      <c r="B224" s="9" t="s">
        <v>238</v>
      </c>
      <c r="C224" s="9" t="s">
        <v>239</v>
      </c>
      <c r="D224" s="9"/>
      <c r="J224" s="3"/>
      <c r="K224" s="49"/>
      <c r="L224" s="39"/>
    </row>
    <row r="225" spans="2:12" x14ac:dyDescent="0.25">
      <c r="B225" s="3" t="s">
        <v>240</v>
      </c>
      <c r="C225" s="3"/>
      <c r="D225" s="3"/>
      <c r="E225" s="3"/>
      <c r="F225" s="3"/>
      <c r="J225" s="9"/>
      <c r="K225" s="49"/>
      <c r="L225" s="43"/>
    </row>
    <row r="226" spans="2:12" x14ac:dyDescent="0.25">
      <c r="B226" s="3"/>
      <c r="C226" s="3"/>
      <c r="D226" s="3"/>
      <c r="E226" s="3"/>
      <c r="F226" s="3"/>
      <c r="J226" s="9"/>
      <c r="K226" s="49"/>
      <c r="L226" s="43"/>
    </row>
    <row r="227" spans="2:12" x14ac:dyDescent="0.25">
      <c r="B227" s="92" t="s">
        <v>272</v>
      </c>
      <c r="C227" s="3"/>
      <c r="D227" s="3"/>
      <c r="E227" s="3"/>
      <c r="F227" s="3"/>
      <c r="J227" s="9"/>
      <c r="K227" s="49"/>
      <c r="L227" s="43"/>
    </row>
    <row r="228" spans="2:12" x14ac:dyDescent="0.25">
      <c r="B228" s="9" t="s">
        <v>207</v>
      </c>
      <c r="C228" s="54" t="s">
        <v>241</v>
      </c>
      <c r="D228" s="54"/>
      <c r="E228" s="54"/>
      <c r="F228" s="53"/>
      <c r="K228" s="49"/>
      <c r="L228" s="3"/>
    </row>
    <row r="229" spans="2:12" x14ac:dyDescent="0.25">
      <c r="B229" s="3" t="s">
        <v>242</v>
      </c>
      <c r="C229" s="3"/>
      <c r="D229" s="3"/>
      <c r="E229" s="3"/>
      <c r="F229" s="3"/>
      <c r="G229" s="52"/>
      <c r="K229" s="43"/>
      <c r="L229" s="3"/>
    </row>
    <row r="230" spans="2:12" x14ac:dyDescent="0.25">
      <c r="B230" s="3" t="s">
        <v>243</v>
      </c>
      <c r="C230" s="3"/>
      <c r="D230" s="3"/>
      <c r="E230" s="3"/>
      <c r="F230" s="3"/>
      <c r="G230" s="52"/>
      <c r="K230" s="43"/>
      <c r="L230" s="3"/>
    </row>
    <row r="231" spans="2:12" x14ac:dyDescent="0.25">
      <c r="B231" s="9" t="s">
        <v>210</v>
      </c>
      <c r="C231" s="9" t="s">
        <v>244</v>
      </c>
      <c r="D231" s="9"/>
      <c r="K231" s="43"/>
      <c r="L231" s="3"/>
    </row>
    <row r="232" spans="2:12" x14ac:dyDescent="0.25">
      <c r="B232" s="3" t="s">
        <v>245</v>
      </c>
      <c r="C232" s="3"/>
      <c r="D232" s="3"/>
      <c r="E232" s="98"/>
      <c r="F232" s="98"/>
      <c r="G232" s="98"/>
      <c r="H232" s="98"/>
      <c r="K232" s="43"/>
      <c r="L232" s="3"/>
    </row>
    <row r="233" spans="2:12" x14ac:dyDescent="0.25">
      <c r="B233" s="9" t="s">
        <v>246</v>
      </c>
      <c r="C233" s="9" t="s">
        <v>247</v>
      </c>
      <c r="D233" s="9"/>
      <c r="K233" s="43"/>
      <c r="L233" s="3"/>
    </row>
    <row r="234" spans="2:12" x14ac:dyDescent="0.25">
      <c r="B234" s="3" t="s">
        <v>248</v>
      </c>
      <c r="C234" s="3"/>
      <c r="D234" s="3"/>
      <c r="E234" s="3"/>
      <c r="F234" s="3"/>
      <c r="K234" s="43"/>
      <c r="L234" s="3"/>
    </row>
    <row r="235" spans="2:12" x14ac:dyDescent="0.25">
      <c r="B235" s="3" t="s">
        <v>249</v>
      </c>
      <c r="K235" s="3"/>
    </row>
    <row r="236" spans="2:12" x14ac:dyDescent="0.25">
      <c r="B236" s="9" t="s">
        <v>143</v>
      </c>
      <c r="C236" s="9" t="s">
        <v>144</v>
      </c>
      <c r="D236" s="9"/>
      <c r="K236" s="3"/>
      <c r="L236" s="3"/>
    </row>
    <row r="237" spans="2:12" x14ac:dyDescent="0.25">
      <c r="B237" s="3" t="s">
        <v>145</v>
      </c>
      <c r="C237" s="3"/>
      <c r="D237" s="3"/>
      <c r="E237" s="3"/>
      <c r="F237" s="3"/>
      <c r="K237" s="3"/>
      <c r="L237" s="3"/>
    </row>
    <row r="238" spans="2:12" x14ac:dyDescent="0.25">
      <c r="B238" s="3" t="s">
        <v>184</v>
      </c>
      <c r="K238" s="3"/>
      <c r="L238" s="3"/>
    </row>
    <row r="239" spans="2:12" x14ac:dyDescent="0.25">
      <c r="B239" s="9" t="s">
        <v>250</v>
      </c>
      <c r="C239" s="9" t="s">
        <v>251</v>
      </c>
      <c r="D239" s="9"/>
      <c r="K239" s="3"/>
      <c r="L239" s="3"/>
    </row>
    <row r="240" spans="2:12" x14ac:dyDescent="0.25">
      <c r="B240" s="3" t="s">
        <v>252</v>
      </c>
      <c r="C240" s="3"/>
      <c r="D240" s="3"/>
      <c r="E240" s="3"/>
      <c r="F240" s="3"/>
      <c r="K240" s="3"/>
      <c r="L240" s="3"/>
    </row>
    <row r="241" spans="1:12" x14ac:dyDescent="0.25">
      <c r="B241" s="9" t="s">
        <v>253</v>
      </c>
      <c r="C241" s="9" t="s">
        <v>254</v>
      </c>
      <c r="D241" s="9"/>
      <c r="E241" s="9"/>
      <c r="K241" s="3"/>
      <c r="L241" s="3"/>
    </row>
    <row r="242" spans="1:12" x14ac:dyDescent="0.25">
      <c r="B242" s="3" t="s">
        <v>255</v>
      </c>
      <c r="C242" s="3"/>
      <c r="D242" s="3"/>
      <c r="E242" s="3"/>
      <c r="F242" s="3"/>
      <c r="G242" s="3"/>
      <c r="K242" s="3"/>
      <c r="L242" s="3"/>
    </row>
    <row r="243" spans="1:12" x14ac:dyDescent="0.25">
      <c r="A243" s="1"/>
      <c r="B243" s="3" t="s">
        <v>256</v>
      </c>
      <c r="C243" s="3"/>
      <c r="D243" s="3"/>
      <c r="E243" s="3"/>
      <c r="F243" s="3"/>
      <c r="G243" s="3"/>
      <c r="K243" s="3"/>
      <c r="L243" s="3"/>
    </row>
    <row r="244" spans="1:12" x14ac:dyDescent="0.25">
      <c r="B244" s="9" t="s">
        <v>257</v>
      </c>
      <c r="C244" s="9" t="s">
        <v>258</v>
      </c>
      <c r="D244" s="9"/>
      <c r="E244" s="3"/>
      <c r="F244" s="3"/>
      <c r="G244" s="3"/>
      <c r="K244" s="3"/>
      <c r="L244" s="3"/>
    </row>
    <row r="245" spans="1:12" x14ac:dyDescent="0.25">
      <c r="B245" s="3" t="s">
        <v>259</v>
      </c>
      <c r="C245" s="3"/>
      <c r="D245" s="3"/>
      <c r="E245" s="3"/>
      <c r="F245" s="3"/>
      <c r="G245" s="3"/>
      <c r="K245" s="3"/>
      <c r="L245" s="3"/>
    </row>
    <row r="246" spans="1:12" x14ac:dyDescent="0.25">
      <c r="B246" s="3" t="s">
        <v>260</v>
      </c>
      <c r="C246" s="3"/>
      <c r="D246" s="3"/>
      <c r="E246" s="3"/>
      <c r="F246" s="3"/>
      <c r="G246" s="3"/>
      <c r="K246" s="3"/>
      <c r="L246" s="3"/>
    </row>
    <row r="247" spans="1:12" x14ac:dyDescent="0.25">
      <c r="B247" s="9" t="s">
        <v>185</v>
      </c>
      <c r="C247" s="9" t="s">
        <v>261</v>
      </c>
      <c r="D247" s="9"/>
      <c r="E247" s="3"/>
      <c r="F247" s="3"/>
      <c r="G247" s="3"/>
      <c r="K247" s="3"/>
      <c r="L247" s="3"/>
    </row>
    <row r="248" spans="1:12" x14ac:dyDescent="0.25">
      <c r="B248" s="3" t="s">
        <v>262</v>
      </c>
      <c r="C248" s="3"/>
      <c r="D248" s="3"/>
      <c r="E248" s="3"/>
      <c r="F248" s="3"/>
      <c r="G248" s="3"/>
      <c r="K248" s="3"/>
      <c r="L248" s="3"/>
    </row>
    <row r="249" spans="1:12" x14ac:dyDescent="0.25">
      <c r="B249" s="3" t="s">
        <v>263</v>
      </c>
      <c r="C249" s="3"/>
      <c r="D249" s="3"/>
      <c r="E249" s="3"/>
      <c r="F249" s="3"/>
      <c r="G249" s="3"/>
      <c r="L249" s="3"/>
    </row>
    <row r="250" spans="1:12" x14ac:dyDescent="0.25">
      <c r="B250" s="9" t="s">
        <v>264</v>
      </c>
      <c r="C250" s="9" t="s">
        <v>265</v>
      </c>
      <c r="D250" s="9"/>
      <c r="E250" s="3"/>
      <c r="F250" s="3"/>
      <c r="G250" s="3"/>
      <c r="H250" s="3"/>
      <c r="K250" s="3"/>
      <c r="L250" s="3"/>
    </row>
    <row r="251" spans="1:12" x14ac:dyDescent="0.25">
      <c r="B251" s="3" t="s">
        <v>266</v>
      </c>
      <c r="C251" s="3"/>
      <c r="D251" s="3"/>
      <c r="E251" s="3"/>
      <c r="F251" s="3"/>
      <c r="G251" s="3"/>
      <c r="H251" s="3"/>
      <c r="I251" s="3"/>
      <c r="K251" s="3"/>
      <c r="L251" s="3"/>
    </row>
    <row r="252" spans="1:12" x14ac:dyDescent="0.25">
      <c r="B252" s="9" t="s">
        <v>267</v>
      </c>
      <c r="C252" s="9" t="s">
        <v>268</v>
      </c>
      <c r="D252" s="3"/>
      <c r="E252" s="3"/>
      <c r="F252" s="3"/>
      <c r="G252" s="3"/>
      <c r="H252" s="3"/>
      <c r="I252" s="3"/>
      <c r="K252" s="3"/>
      <c r="L252" s="3"/>
    </row>
    <row r="253" spans="1:12" x14ac:dyDescent="0.25">
      <c r="B253" s="3" t="s">
        <v>269</v>
      </c>
      <c r="C253" s="3"/>
      <c r="D253" s="9"/>
      <c r="E253" s="3"/>
      <c r="F253" s="3"/>
      <c r="G253" s="3"/>
      <c r="H253" s="3"/>
      <c r="I253" s="3"/>
      <c r="J253" s="3"/>
      <c r="K253" s="3"/>
    </row>
    <row r="254" spans="1:12" x14ac:dyDescent="0.25">
      <c r="B254" s="3" t="s">
        <v>270</v>
      </c>
      <c r="C254" s="3"/>
      <c r="D254" s="9"/>
      <c r="E254" s="3"/>
      <c r="F254" s="3"/>
      <c r="G254" s="3"/>
      <c r="H254" s="3"/>
      <c r="I254" s="3"/>
      <c r="J254" s="3"/>
      <c r="K254" s="3"/>
    </row>
    <row r="255" spans="1:12" x14ac:dyDescent="0.25">
      <c r="B255" s="9" t="s">
        <v>273</v>
      </c>
      <c r="C255" s="9" t="s">
        <v>274</v>
      </c>
      <c r="D255" s="3"/>
      <c r="E255" s="3"/>
      <c r="F255" s="3"/>
      <c r="G255" s="3"/>
      <c r="K255" s="3"/>
    </row>
    <row r="256" spans="1:12" x14ac:dyDescent="0.25">
      <c r="B256" s="3" t="s">
        <v>275</v>
      </c>
      <c r="C256" s="3"/>
      <c r="D256" s="3"/>
      <c r="E256" s="3"/>
      <c r="F256" s="3"/>
      <c r="G256" s="3"/>
    </row>
    <row r="257" spans="1:11" x14ac:dyDescent="0.25">
      <c r="B257" s="3"/>
      <c r="C257" s="3"/>
      <c r="D257" s="3"/>
      <c r="E257" s="3"/>
      <c r="F257" s="3"/>
      <c r="G257" s="3"/>
    </row>
    <row r="258" spans="1:11" x14ac:dyDescent="0.25">
      <c r="B258" s="3"/>
      <c r="C258" s="3"/>
      <c r="D258" s="3"/>
      <c r="E258" s="3"/>
      <c r="F258" s="3"/>
      <c r="G258" s="3"/>
    </row>
    <row r="259" spans="1:11" x14ac:dyDescent="0.25">
      <c r="A259" s="4" t="s">
        <v>133</v>
      </c>
    </row>
    <row r="260" spans="1:11" x14ac:dyDescent="0.25">
      <c r="A260" s="4"/>
      <c r="B260" s="54"/>
      <c r="C260" s="53"/>
      <c r="D260" s="53"/>
      <c r="E260" s="53"/>
      <c r="F260" s="53"/>
      <c r="G260" s="53"/>
      <c r="H260" s="53"/>
      <c r="I260" s="53"/>
      <c r="J260" s="53"/>
      <c r="K260" s="53"/>
    </row>
    <row r="261" spans="1:11" x14ac:dyDescent="0.25">
      <c r="A261" s="4"/>
      <c r="B261" s="54" t="s">
        <v>186</v>
      </c>
      <c r="C261" s="53" t="s">
        <v>187</v>
      </c>
      <c r="D261" s="53"/>
      <c r="E261" s="53"/>
      <c r="F261" s="53"/>
      <c r="G261" s="53"/>
      <c r="H261" s="53"/>
      <c r="I261" s="53"/>
      <c r="J261" s="53"/>
      <c r="K261" s="53"/>
    </row>
    <row r="262" spans="1:11" x14ac:dyDescent="0.25">
      <c r="A262" s="4"/>
      <c r="C262" s="53" t="s">
        <v>276</v>
      </c>
      <c r="D262" s="53"/>
      <c r="E262" s="53"/>
      <c r="F262" s="53"/>
      <c r="G262" s="53"/>
      <c r="H262" s="53"/>
      <c r="I262" s="53"/>
      <c r="J262" s="53"/>
    </row>
    <row r="263" spans="1:11" x14ac:dyDescent="0.25">
      <c r="A263" s="4"/>
      <c r="C263" s="53" t="s">
        <v>277</v>
      </c>
    </row>
    <row r="264" spans="1:11" x14ac:dyDescent="0.25">
      <c r="A264" s="4"/>
      <c r="C264" s="53" t="s">
        <v>278</v>
      </c>
    </row>
    <row r="265" spans="1:11" x14ac:dyDescent="0.25">
      <c r="C265" s="53"/>
    </row>
    <row r="266" spans="1:11" x14ac:dyDescent="0.25">
      <c r="C266" s="3"/>
      <c r="D266" s="3"/>
      <c r="E266" s="3"/>
      <c r="F266" s="3"/>
      <c r="G266" s="3"/>
      <c r="I266" s="9"/>
    </row>
    <row r="267" spans="1:11" x14ac:dyDescent="0.25">
      <c r="H267" s="3"/>
      <c r="I267" s="3"/>
    </row>
    <row r="268" spans="1:11" x14ac:dyDescent="0.25">
      <c r="H268" s="3"/>
      <c r="I268" s="3"/>
    </row>
    <row r="269" spans="1:11" x14ac:dyDescent="0.25">
      <c r="A269" s="4" t="s">
        <v>134</v>
      </c>
      <c r="B269" s="3"/>
      <c r="C269" s="3"/>
      <c r="D269" s="3" t="s">
        <v>279</v>
      </c>
      <c r="E269" s="3"/>
      <c r="F269" s="3"/>
      <c r="G269" s="3"/>
      <c r="H269" s="3"/>
      <c r="I269" s="3"/>
    </row>
    <row r="270" spans="1:11" x14ac:dyDescent="0.25">
      <c r="B270" s="3"/>
      <c r="H270" s="3"/>
      <c r="I270" s="3"/>
    </row>
    <row r="271" spans="1:11" x14ac:dyDescent="0.25">
      <c r="B271" s="3"/>
      <c r="C271" s="9" t="s">
        <v>135</v>
      </c>
      <c r="D271" s="3" t="s">
        <v>136</v>
      </c>
      <c r="E271" s="3"/>
      <c r="G271" s="3"/>
      <c r="H271" s="3"/>
    </row>
    <row r="272" spans="1:11" x14ac:dyDescent="0.25">
      <c r="B272" s="3"/>
      <c r="C272" s="9" t="s">
        <v>137</v>
      </c>
      <c r="D272" s="3" t="s">
        <v>138</v>
      </c>
      <c r="E272" s="3"/>
      <c r="F272" s="3"/>
      <c r="G272" s="3"/>
      <c r="H272" s="3"/>
    </row>
    <row r="273" spans="1:10" x14ac:dyDescent="0.25">
      <c r="B273" s="3"/>
      <c r="C273" s="9"/>
      <c r="D273" s="3"/>
      <c r="E273" s="3"/>
      <c r="F273" s="3"/>
      <c r="G273" s="3"/>
      <c r="H273" s="3"/>
    </row>
    <row r="274" spans="1:10" x14ac:dyDescent="0.25">
      <c r="B274" s="3"/>
      <c r="C274" s="3"/>
      <c r="D274" s="3"/>
      <c r="E274" s="3"/>
      <c r="G274" s="3"/>
      <c r="H274" s="3"/>
    </row>
    <row r="275" spans="1:10" x14ac:dyDescent="0.25">
      <c r="B275" s="4"/>
      <c r="C275" s="4"/>
      <c r="D275" s="4"/>
      <c r="E275" s="4"/>
    </row>
    <row r="276" spans="1:10" x14ac:dyDescent="0.25">
      <c r="I276" s="3"/>
    </row>
    <row r="277" spans="1:10" x14ac:dyDescent="0.25">
      <c r="A277" s="4" t="s">
        <v>139</v>
      </c>
      <c r="C277" s="3"/>
      <c r="D277" s="3"/>
      <c r="E277" s="3"/>
      <c r="F277" s="3"/>
      <c r="G277" s="3"/>
    </row>
    <row r="278" spans="1:10" x14ac:dyDescent="0.25">
      <c r="C278" s="3"/>
      <c r="D278" s="3"/>
      <c r="E278" s="3"/>
      <c r="F278" s="3"/>
      <c r="G278" s="3"/>
    </row>
    <row r="279" spans="1:10" x14ac:dyDescent="0.25">
      <c r="C279" s="9" t="s">
        <v>281</v>
      </c>
      <c r="D279" s="3" t="s">
        <v>283</v>
      </c>
      <c r="E279" s="3"/>
      <c r="F279" s="3"/>
      <c r="G279" s="3"/>
      <c r="H279" s="3"/>
      <c r="J279" s="3"/>
    </row>
    <row r="280" spans="1:10" x14ac:dyDescent="0.25">
      <c r="C280" s="3"/>
      <c r="D280" s="3" t="s">
        <v>284</v>
      </c>
      <c r="E280" s="3"/>
      <c r="F280" s="91"/>
      <c r="G280" s="3"/>
      <c r="J280" s="3"/>
    </row>
    <row r="281" spans="1:10" x14ac:dyDescent="0.25">
      <c r="C281" s="3" t="s">
        <v>287</v>
      </c>
      <c r="D281" s="3" t="s">
        <v>286</v>
      </c>
      <c r="E281" s="102">
        <v>860448</v>
      </c>
      <c r="F281" s="3" t="s">
        <v>289</v>
      </c>
      <c r="I281" s="3"/>
      <c r="J281" s="3"/>
    </row>
    <row r="282" spans="1:10" x14ac:dyDescent="0.25">
      <c r="C282" s="3"/>
      <c r="D282" s="3" t="s">
        <v>285</v>
      </c>
      <c r="E282" s="102">
        <v>121482</v>
      </c>
      <c r="F282" s="3" t="s">
        <v>288</v>
      </c>
      <c r="I282" s="3"/>
      <c r="J282" s="3"/>
    </row>
    <row r="283" spans="1:10" x14ac:dyDescent="0.25">
      <c r="C283" s="3"/>
      <c r="D283" s="3" t="s">
        <v>290</v>
      </c>
      <c r="E283" s="102">
        <v>23570</v>
      </c>
      <c r="F283" s="3" t="s">
        <v>291</v>
      </c>
      <c r="I283" s="3"/>
      <c r="J283" s="3"/>
    </row>
    <row r="284" spans="1:10" x14ac:dyDescent="0.25">
      <c r="C284" s="3"/>
      <c r="D284" s="3" t="s">
        <v>292</v>
      </c>
      <c r="E284" s="102">
        <v>1594</v>
      </c>
      <c r="F284" s="3" t="s">
        <v>293</v>
      </c>
      <c r="I284" s="3"/>
      <c r="J284" s="3"/>
    </row>
    <row r="285" spans="1:10" x14ac:dyDescent="0.25">
      <c r="C285" s="3"/>
      <c r="D285" s="3"/>
      <c r="E285" s="102"/>
      <c r="F285" s="3"/>
      <c r="I285" s="3"/>
      <c r="J285" s="3"/>
    </row>
    <row r="286" spans="1:10" x14ac:dyDescent="0.25">
      <c r="C286" s="3"/>
      <c r="D286" s="3" t="s">
        <v>294</v>
      </c>
      <c r="E286" s="91"/>
      <c r="F286" s="3"/>
      <c r="I286" s="3"/>
      <c r="J286" s="3"/>
    </row>
    <row r="287" spans="1:10" x14ac:dyDescent="0.25">
      <c r="C287" s="3"/>
      <c r="D287" s="3" t="s">
        <v>295</v>
      </c>
      <c r="E287" s="102">
        <v>32324</v>
      </c>
      <c r="F287" s="3" t="s">
        <v>282</v>
      </c>
      <c r="G287" s="3"/>
      <c r="H287" s="3"/>
      <c r="I287" s="3"/>
    </row>
    <row r="288" spans="1:10" x14ac:dyDescent="0.25">
      <c r="C288" s="3"/>
      <c r="D288" s="3"/>
      <c r="E288" s="91"/>
      <c r="F288" s="3" t="s">
        <v>146</v>
      </c>
      <c r="G288" s="3"/>
      <c r="H288" s="3"/>
      <c r="I288" s="3"/>
    </row>
    <row r="289" spans="2:10" x14ac:dyDescent="0.25">
      <c r="B289" s="3"/>
      <c r="C289" s="3"/>
      <c r="D289" s="3"/>
      <c r="E289" s="3"/>
      <c r="F289" s="3"/>
      <c r="G289" s="3"/>
    </row>
    <row r="290" spans="2:10" x14ac:dyDescent="0.25">
      <c r="C290" s="3"/>
      <c r="D290" s="3"/>
      <c r="E290" s="3"/>
      <c r="F290" s="3"/>
      <c r="G290" s="3"/>
    </row>
    <row r="291" spans="2:10" x14ac:dyDescent="0.25">
      <c r="D291" s="3"/>
      <c r="E291" s="3"/>
      <c r="F291" s="22"/>
      <c r="G291" s="22"/>
    </row>
    <row r="292" spans="2:10" x14ac:dyDescent="0.25">
      <c r="G292" s="22"/>
      <c r="J292" s="22"/>
    </row>
    <row r="293" spans="2:10" x14ac:dyDescent="0.25">
      <c r="J293" s="22"/>
    </row>
    <row r="294" spans="2:10" x14ac:dyDescent="0.25">
      <c r="B294" s="3" t="s">
        <v>280</v>
      </c>
      <c r="C294" s="3"/>
      <c r="J294" s="22"/>
    </row>
    <row r="295" spans="2:10" x14ac:dyDescent="0.25">
      <c r="D295" s="3"/>
      <c r="E295" s="3"/>
      <c r="F295" s="3" t="s">
        <v>140</v>
      </c>
      <c r="G295" s="3"/>
      <c r="I295" s="3"/>
    </row>
    <row r="296" spans="2:10" x14ac:dyDescent="0.25">
      <c r="G296" s="22"/>
      <c r="H296" s="3" t="s">
        <v>141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2022-01-28T11:59:36Z</cp:lastPrinted>
  <dcterms:created xsi:type="dcterms:W3CDTF">2015-06-05T18:19:34Z</dcterms:created>
  <dcterms:modified xsi:type="dcterms:W3CDTF">2022-01-28T11:59:46Z</dcterms:modified>
</cp:coreProperties>
</file>